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120" yWindow="1425" windowWidth="19020" windowHeight="8475"/>
  </bookViews>
  <sheets>
    <sheet name="2012" sheetId="2" r:id="rId1"/>
  </sheets>
  <definedNames>
    <definedName name="AT_T0100_BE">#REF!</definedName>
    <definedName name="AT_T0100_CZ">#REF!</definedName>
    <definedName name="BE_T0100_AT">#REF!</definedName>
    <definedName name="BE_T0100_CZ">#REF!</definedName>
  </definedNames>
  <calcPr calcId="145621"/>
</workbook>
</file>

<file path=xl/calcChain.xml><?xml version="1.0" encoding="utf-8"?>
<calcChain xmlns="http://schemas.openxmlformats.org/spreadsheetml/2006/main">
  <c r="D158" i="2"/>
  <c r="D161" s="1"/>
  <c r="E160" s="1"/>
  <c r="F178"/>
  <c r="D171"/>
  <c r="D148"/>
  <c r="G176" l="1"/>
  <c r="E170"/>
  <c r="E169"/>
  <c r="E147"/>
  <c r="E159"/>
  <c r="G175"/>
  <c r="G177"/>
  <c r="E146"/>
  <c r="D153"/>
  <c r="E152" s="1"/>
  <c r="E158"/>
  <c r="G174"/>
  <c r="E151" l="1"/>
  <c r="C16"/>
  <c r="C17"/>
  <c r="C18"/>
  <c r="C19"/>
  <c r="C20"/>
  <c r="C21"/>
  <c r="C22"/>
  <c r="C23"/>
  <c r="C15"/>
  <c r="A289" l="1"/>
  <c r="C270" s="1"/>
  <c r="A260"/>
  <c r="C241" s="1"/>
  <c r="C269" l="1"/>
  <c r="C285"/>
  <c r="C281"/>
  <c r="C277"/>
  <c r="C273"/>
  <c r="C287"/>
  <c r="C283"/>
  <c r="C279"/>
  <c r="C275"/>
  <c r="C271"/>
  <c r="C288"/>
  <c r="C286"/>
  <c r="C284"/>
  <c r="C282"/>
  <c r="C280"/>
  <c r="C278"/>
  <c r="C276"/>
  <c r="C274"/>
  <c r="C272"/>
  <c r="C240"/>
  <c r="C258"/>
  <c r="C256"/>
  <c r="C254"/>
  <c r="C252"/>
  <c r="C250"/>
  <c r="C248"/>
  <c r="C246"/>
  <c r="C244"/>
  <c r="C242"/>
  <c r="C259"/>
  <c r="C257"/>
  <c r="C255"/>
  <c r="C253"/>
  <c r="C251"/>
  <c r="C249"/>
  <c r="C247"/>
  <c r="C245"/>
  <c r="C243"/>
  <c r="D84"/>
  <c r="A231" l="1"/>
  <c r="F135" l="1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182"/>
  <c r="G125" l="1"/>
  <c r="G127"/>
  <c r="G129"/>
  <c r="G131"/>
  <c r="G133"/>
  <c r="G124"/>
  <c r="G126"/>
  <c r="G128"/>
  <c r="G130"/>
  <c r="G132"/>
  <c r="G134"/>
  <c r="G123"/>
  <c r="C84"/>
  <c r="B84"/>
  <c r="A63"/>
  <c r="C213" l="1"/>
  <c r="C215"/>
  <c r="C217"/>
  <c r="C219"/>
  <c r="C221"/>
  <c r="C223"/>
  <c r="C225"/>
  <c r="C227"/>
  <c r="C229"/>
  <c r="C211"/>
  <c r="C212"/>
  <c r="C214"/>
  <c r="C216"/>
  <c r="C218"/>
  <c r="C220"/>
  <c r="C222"/>
  <c r="C224"/>
  <c r="C226"/>
  <c r="C228"/>
  <c r="C230"/>
</calcChain>
</file>

<file path=xl/comments1.xml><?xml version="1.0" encoding="utf-8"?>
<comments xmlns="http://schemas.openxmlformats.org/spreadsheetml/2006/main">
  <authors>
    <author>Jorge Ribeiro Jordao</author>
  </authors>
  <commentList>
    <comment ref="D74" authorId="0">
      <text>
        <r>
          <rPr>
            <sz val="9"/>
            <color indexed="81"/>
            <rFont val="Tahoma"/>
            <family val="2"/>
          </rPr>
          <t>Denial + Problem + Response</t>
        </r>
      </text>
    </comment>
  </commentList>
</comments>
</file>

<file path=xl/sharedStrings.xml><?xml version="1.0" encoding="utf-8"?>
<sst xmlns="http://schemas.openxmlformats.org/spreadsheetml/2006/main" count="175" uniqueCount="82">
  <si>
    <t>Interconnections</t>
  </si>
  <si>
    <t>NOT</t>
  </si>
  <si>
    <t>REQ</t>
  </si>
  <si>
    <t>HU</t>
  </si>
  <si>
    <t>SK</t>
  </si>
  <si>
    <t>May</t>
  </si>
  <si>
    <t>Jun</t>
  </si>
  <si>
    <t>Jul</t>
  </si>
  <si>
    <t>Aug</t>
  </si>
  <si>
    <t>Sep</t>
  </si>
  <si>
    <t>Oct</t>
  </si>
  <si>
    <t>Nov</t>
  </si>
  <si>
    <t>Messages</t>
  </si>
  <si>
    <t>Dec</t>
  </si>
  <si>
    <t>BE BG</t>
  </si>
  <si>
    <t>AT</t>
  </si>
  <si>
    <t>BE</t>
  </si>
  <si>
    <t>BG</t>
  </si>
  <si>
    <t>CZ</t>
  </si>
  <si>
    <t>DE</t>
  </si>
  <si>
    <t>DK</t>
  </si>
  <si>
    <t>EE</t>
  </si>
  <si>
    <t>ES</t>
  </si>
  <si>
    <t>FI</t>
  </si>
  <si>
    <t>FR</t>
  </si>
  <si>
    <t>GB</t>
  </si>
  <si>
    <t>GR</t>
  </si>
  <si>
    <t>IE</t>
  </si>
  <si>
    <t>LT</t>
  </si>
  <si>
    <t>LV</t>
  </si>
  <si>
    <t>NL</t>
  </si>
  <si>
    <t>PL</t>
  </si>
  <si>
    <t>RO</t>
  </si>
  <si>
    <t>Apr</t>
  </si>
  <si>
    <t>AT CZ DE DK EE ES FR GB GR IE LT LV NL PL RO</t>
  </si>
  <si>
    <t>Replies to notifications</t>
  </si>
  <si>
    <t>Replies to requests</t>
  </si>
  <si>
    <t>Messages per MS</t>
  </si>
  <si>
    <t>Partners per MS</t>
  </si>
  <si>
    <t>Messages per type</t>
  </si>
  <si>
    <t>Notification</t>
  </si>
  <si>
    <t>NPB</t>
  </si>
  <si>
    <t>Notification Problem</t>
  </si>
  <si>
    <t>NRC</t>
  </si>
  <si>
    <t>Notification Receipt</t>
  </si>
  <si>
    <t>Request</t>
  </si>
  <si>
    <t>RDL</t>
  </si>
  <si>
    <t>Request Deadline</t>
  </si>
  <si>
    <t>RDN</t>
  </si>
  <si>
    <t>Request Denial</t>
  </si>
  <si>
    <t>RPB</t>
  </si>
  <si>
    <t>Request Problem</t>
  </si>
  <si>
    <t>RRS</t>
  </si>
  <si>
    <t>Request Response</t>
  </si>
  <si>
    <t>RAI</t>
  </si>
  <si>
    <t>Request Additional Info</t>
  </si>
  <si>
    <t>AI</t>
  </si>
  <si>
    <t>Additional Info</t>
  </si>
  <si>
    <t>AIU</t>
  </si>
  <si>
    <t>FE</t>
  </si>
  <si>
    <t>Functional Error</t>
  </si>
  <si>
    <t>Receipt</t>
  </si>
  <si>
    <t>Denial</t>
  </si>
  <si>
    <t>Main message types</t>
  </si>
  <si>
    <t>Additional Info Unavailable</t>
  </si>
  <si>
    <t>RREQ</t>
  </si>
  <si>
    <t>Stateless</t>
  </si>
  <si>
    <t>EU</t>
  </si>
  <si>
    <t>Notifications per MS</t>
  </si>
  <si>
    <t>Requests per MS</t>
  </si>
  <si>
    <t>"Live" Member States</t>
  </si>
  <si>
    <t>Notifications</t>
  </si>
  <si>
    <t>New conviction</t>
  </si>
  <si>
    <t>Conviction update</t>
  </si>
  <si>
    <t>Requests</t>
  </si>
  <si>
    <t>For criminal proceedings</t>
  </si>
  <si>
    <t>For other purposes</t>
  </si>
  <si>
    <t>Nationalities in requests</t>
  </si>
  <si>
    <t>Third country</t>
  </si>
  <si>
    <t>Problem</t>
  </si>
  <si>
    <t>Response: no convictions</t>
  </si>
  <si>
    <t>Response: one or more convictions</t>
  </si>
</sst>
</file>

<file path=xl/styles.xml><?xml version="1.0" encoding="utf-8"?>
<styleSheet xmlns="http://schemas.openxmlformats.org/spreadsheetml/2006/main">
  <numFmts count="1">
    <numFmt numFmtId="164" formatCode="0.0%"/>
  </numFmts>
  <fonts count="3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8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4" fillId="0" borderId="0"/>
    <xf numFmtId="0" fontId="2" fillId="0" borderId="0"/>
    <xf numFmtId="0" fontId="1" fillId="0" borderId="0"/>
  </cellStyleXfs>
  <cellXfs count="59">
    <xf numFmtId="0" fontId="0" fillId="0" borderId="0" xfId="0"/>
    <xf numFmtId="0" fontId="0" fillId="24" borderId="10" xfId="0" applyFill="1" applyBorder="1"/>
    <xf numFmtId="1" fontId="0" fillId="0" borderId="10" xfId="0" applyNumberFormat="1" applyBorder="1"/>
    <xf numFmtId="0" fontId="0" fillId="0" borderId="10" xfId="0" applyBorder="1"/>
    <xf numFmtId="0" fontId="21" fillId="25" borderId="11" xfId="0" applyFont="1" applyFill="1" applyBorder="1" applyAlignment="1">
      <alignment horizontal="center"/>
    </xf>
    <xf numFmtId="0" fontId="0" fillId="0" borderId="10" xfId="0" applyBorder="1" applyAlignment="1"/>
    <xf numFmtId="0" fontId="8" fillId="0" borderId="0" xfId="0" applyFont="1"/>
    <xf numFmtId="1" fontId="22" fillId="0" borderId="10" xfId="0" applyNumberFormat="1" applyFont="1" applyBorder="1"/>
    <xf numFmtId="0" fontId="0" fillId="0" borderId="0" xfId="0" applyBorder="1" applyAlignment="1"/>
    <xf numFmtId="1" fontId="0" fillId="0" borderId="10" xfId="0" applyNumberFormat="1" applyBorder="1" applyAlignment="1"/>
    <xf numFmtId="9" fontId="0" fillId="0" borderId="10" xfId="0" applyNumberFormat="1" applyBorder="1" applyAlignment="1"/>
    <xf numFmtId="0" fontId="25" fillId="0" borderId="0" xfId="0" applyFont="1"/>
    <xf numFmtId="0" fontId="0" fillId="0" borderId="10" xfId="0" applyFill="1" applyBorder="1"/>
    <xf numFmtId="0" fontId="0" fillId="0" borderId="10" xfId="0" applyFill="1" applyBorder="1" applyAlignment="1"/>
    <xf numFmtId="1" fontId="8" fillId="0" borderId="10" xfId="0" applyNumberFormat="1" applyFont="1" applyBorder="1"/>
    <xf numFmtId="0" fontId="24" fillId="0" borderId="10" xfId="42" applyFont="1" applyFill="1" applyBorder="1" applyAlignment="1">
      <alignment wrapText="1"/>
    </xf>
    <xf numFmtId="0" fontId="25" fillId="0" borderId="10" xfId="0" applyFont="1" applyFill="1" applyBorder="1" applyAlignment="1"/>
    <xf numFmtId="0" fontId="24" fillId="0" borderId="10" xfId="42" applyFont="1" applyFill="1" applyBorder="1" applyAlignment="1"/>
    <xf numFmtId="164" fontId="0" fillId="0" borderId="10" xfId="0" applyNumberFormat="1" applyBorder="1"/>
    <xf numFmtId="9" fontId="0" fillId="0" borderId="10" xfId="0" applyNumberFormat="1" applyBorder="1"/>
    <xf numFmtId="164" fontId="0" fillId="0" borderId="0" xfId="0" applyNumberFormat="1" applyAlignment="1"/>
    <xf numFmtId="9" fontId="0" fillId="0" borderId="0" xfId="0" applyNumberFormat="1" applyBorder="1" applyAlignment="1"/>
    <xf numFmtId="9" fontId="0" fillId="0" borderId="0" xfId="0" applyNumberFormat="1" applyBorder="1"/>
    <xf numFmtId="164" fontId="0" fillId="0" borderId="0" xfId="0" applyNumberFormat="1" applyBorder="1"/>
    <xf numFmtId="9" fontId="22" fillId="0" borderId="0" xfId="0" applyNumberFormat="1" applyFont="1" applyBorder="1"/>
    <xf numFmtId="9" fontId="0" fillId="0" borderId="10" xfId="0" applyNumberFormat="1" applyFill="1" applyBorder="1"/>
    <xf numFmtId="1" fontId="22" fillId="0" borderId="10" xfId="0" applyNumberFormat="1" applyFont="1" applyFill="1" applyBorder="1"/>
    <xf numFmtId="1" fontId="8" fillId="0" borderId="10" xfId="0" applyNumberFormat="1" applyFont="1" applyBorder="1" applyAlignment="1"/>
    <xf numFmtId="0" fontId="21" fillId="25" borderId="0" xfId="0" applyFont="1" applyFill="1" applyBorder="1" applyAlignment="1">
      <alignment horizontal="center"/>
    </xf>
    <xf numFmtId="0" fontId="21" fillId="25" borderId="10" xfId="0" applyFont="1" applyFill="1" applyBorder="1" applyAlignment="1">
      <alignment horizontal="center"/>
    </xf>
    <xf numFmtId="1" fontId="8" fillId="0" borderId="10" xfId="0" applyNumberFormat="1" applyFon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25" fillId="0" borderId="10" xfId="0" applyNumberFormat="1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3" xfId="0" applyBorder="1" applyAlignment="1">
      <alignment horizontal="left"/>
    </xf>
    <xf numFmtId="0" fontId="22" fillId="27" borderId="12" xfId="0" applyFont="1" applyFill="1" applyBorder="1" applyAlignment="1">
      <alignment horizontal="left"/>
    </xf>
    <xf numFmtId="0" fontId="22" fillId="27" borderId="14" xfId="0" applyFont="1" applyFill="1" applyBorder="1" applyAlignment="1">
      <alignment horizontal="left"/>
    </xf>
    <xf numFmtId="0" fontId="22" fillId="27" borderId="13" xfId="0" applyFont="1" applyFill="1" applyBorder="1" applyAlignment="1">
      <alignment horizontal="left"/>
    </xf>
    <xf numFmtId="1" fontId="22" fillId="0" borderId="10" xfId="0" applyNumberFormat="1" applyFont="1" applyBorder="1" applyAlignment="1">
      <alignment horizontal="right"/>
    </xf>
    <xf numFmtId="0" fontId="21" fillId="25" borderId="11" xfId="0" applyFont="1" applyFill="1" applyBorder="1" applyAlignment="1">
      <alignment horizontal="center"/>
    </xf>
    <xf numFmtId="0" fontId="21" fillId="25" borderId="0" xfId="0" applyFont="1" applyFill="1" applyBorder="1" applyAlignment="1">
      <alignment horizontal="center"/>
    </xf>
    <xf numFmtId="0" fontId="21" fillId="25" borderId="15" xfId="0" applyFont="1" applyFill="1" applyBorder="1" applyAlignment="1">
      <alignment horizontal="center"/>
    </xf>
    <xf numFmtId="0" fontId="21" fillId="25" borderId="16" xfId="0" applyFont="1" applyFill="1" applyBorder="1" applyAlignment="1">
      <alignment horizontal="center"/>
    </xf>
    <xf numFmtId="0" fontId="8" fillId="0" borderId="12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22" fillId="27" borderId="10" xfId="0" applyFont="1" applyFill="1" applyBorder="1" applyAlignment="1">
      <alignment horizontal="left"/>
    </xf>
    <xf numFmtId="1" fontId="22" fillId="0" borderId="12" xfId="0" applyNumberFormat="1" applyFont="1" applyBorder="1" applyAlignment="1">
      <alignment horizontal="right"/>
    </xf>
    <xf numFmtId="1" fontId="22" fillId="0" borderId="13" xfId="0" applyNumberFormat="1" applyFont="1" applyBorder="1" applyAlignment="1">
      <alignment horizontal="right"/>
    </xf>
    <xf numFmtId="0" fontId="0" fillId="0" borderId="12" xfId="0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26" fillId="26" borderId="11" xfId="0" applyFont="1" applyFill="1" applyBorder="1" applyAlignment="1">
      <alignment horizontal="center"/>
    </xf>
    <xf numFmtId="1" fontId="8" fillId="0" borderId="12" xfId="0" applyNumberFormat="1" applyFont="1" applyBorder="1" applyAlignment="1">
      <alignment horizontal="left"/>
    </xf>
    <xf numFmtId="1" fontId="8" fillId="0" borderId="14" xfId="0" applyNumberFormat="1" applyFont="1" applyBorder="1" applyAlignment="1">
      <alignment horizontal="left"/>
    </xf>
    <xf numFmtId="1" fontId="8" fillId="0" borderId="13" xfId="0" applyNumberFormat="1" applyFont="1" applyBorder="1" applyAlignment="1">
      <alignment horizontal="left"/>
    </xf>
    <xf numFmtId="0" fontId="0" fillId="27" borderId="12" xfId="0" applyFill="1" applyBorder="1" applyAlignment="1">
      <alignment horizontal="center"/>
    </xf>
    <xf numFmtId="0" fontId="0" fillId="27" borderId="14" xfId="0" applyFill="1" applyBorder="1" applyAlignment="1">
      <alignment horizontal="center"/>
    </xf>
    <xf numFmtId="0" fontId="0" fillId="27" borderId="13" xfId="0" applyFill="1" applyBorder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3"/>
    <cellStyle name="Normal 3" xfId="44"/>
    <cellStyle name="Normal_2012" xfId="42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lt-LT"/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>
                <a:latin typeface="Arial" pitchFamily="34" charset="0"/>
                <a:cs typeface="Arial" pitchFamily="34" charset="0"/>
              </a:rPr>
              <a:t>Messages per month</a:t>
            </a:r>
          </a:p>
        </c:rich>
      </c:tx>
      <c:layout>
        <c:manualLayout>
          <c:xMode val="edge"/>
          <c:yMode val="edge"/>
          <c:x val="0.36120735576541174"/>
          <c:y val="3.8062496945693913E-2"/>
        </c:manualLayout>
      </c:layout>
    </c:title>
    <c:view3D>
      <c:hPercent val="44"/>
      <c:depthPercent val="100"/>
      <c:rAngAx val="1"/>
    </c:view3D>
    <c:plotArea>
      <c:layout>
        <c:manualLayout>
          <c:layoutTarget val="inner"/>
          <c:xMode val="edge"/>
          <c:yMode val="edge"/>
          <c:x val="9.4095940959409638E-2"/>
          <c:y val="0.16263003255777023"/>
          <c:w val="0.88007380073800734"/>
          <c:h val="0.7058835455698963"/>
        </c:manualLayout>
      </c:layout>
      <c:bar3D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Val val="1"/>
          </c:dLbls>
          <c:cat>
            <c:strRef>
              <c:f>'2012'!$A$54:$A$62</c:f>
              <c:strCache>
                <c:ptCount val="9"/>
                <c:pt idx="0">
                  <c:v>Apr</c:v>
                </c:pt>
                <c:pt idx="1">
                  <c:v>May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</c:strCache>
            </c:strRef>
          </c:cat>
          <c:val>
            <c:numRef>
              <c:f>'2012'!$B$54:$B$62</c:f>
              <c:numCache>
                <c:formatCode>General</c:formatCode>
                <c:ptCount val="9"/>
                <c:pt idx="0">
                  <c:v>431</c:v>
                </c:pt>
                <c:pt idx="1">
                  <c:v>23941</c:v>
                </c:pt>
                <c:pt idx="2">
                  <c:v>32285</c:v>
                </c:pt>
                <c:pt idx="3">
                  <c:v>32226</c:v>
                </c:pt>
                <c:pt idx="4">
                  <c:v>43101</c:v>
                </c:pt>
                <c:pt idx="5">
                  <c:v>40181</c:v>
                </c:pt>
                <c:pt idx="6">
                  <c:v>46682</c:v>
                </c:pt>
                <c:pt idx="7">
                  <c:v>46194</c:v>
                </c:pt>
                <c:pt idx="8">
                  <c:v>35932</c:v>
                </c:pt>
              </c:numCache>
            </c:numRef>
          </c:val>
        </c:ser>
        <c:dLbls/>
        <c:shape val="box"/>
        <c:axId val="85310080"/>
        <c:axId val="85725568"/>
        <c:axId val="0"/>
      </c:bar3DChart>
      <c:catAx>
        <c:axId val="85310080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85725568"/>
        <c:crosses val="autoZero"/>
        <c:auto val="1"/>
        <c:lblAlgn val="ctr"/>
        <c:lblOffset val="100"/>
        <c:tickLblSkip val="1"/>
        <c:tickMarkSkip val="1"/>
      </c:catAx>
      <c:valAx>
        <c:axId val="85725568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85310080"/>
        <c:crosses val="autoZero"/>
        <c:crossBetween val="between"/>
        <c:majorUnit val="10000"/>
      </c:valAx>
    </c:plotArea>
    <c:plotVisOnly val="1"/>
    <c:dispBlanksAs val="gap"/>
  </c:chart>
  <c:printSettings>
    <c:headerFooter alignWithMargins="0"/>
    <c:pageMargins b="1" l="0.75000000000000011" r="0.75000000000000011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lt-LT"/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>
                <a:latin typeface="Arial" pitchFamily="34" charset="0"/>
                <a:cs typeface="Arial" pitchFamily="34" charset="0"/>
              </a:rPr>
              <a:t>Interconnection</a:t>
            </a:r>
            <a:r>
              <a:rPr lang="en-GB" sz="1050" baseline="0">
                <a:latin typeface="Arial" pitchFamily="34" charset="0"/>
                <a:cs typeface="Arial" pitchFamily="34" charset="0"/>
              </a:rPr>
              <a:t> ratio</a:t>
            </a:r>
            <a:r>
              <a:rPr lang="en-GB" sz="1050">
                <a:latin typeface="Arial" pitchFamily="34" charset="0"/>
                <a:cs typeface="Arial" pitchFamily="34" charset="0"/>
              </a:rPr>
              <a:t> per month</a:t>
            </a:r>
          </a:p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00">
                <a:latin typeface="Arial" pitchFamily="34" charset="0"/>
                <a:cs typeface="Arial" pitchFamily="34" charset="0"/>
              </a:rPr>
              <a:t>(based on the number of "live" MS)</a:t>
            </a:r>
          </a:p>
        </c:rich>
      </c:tx>
      <c:layout>
        <c:manualLayout>
          <c:xMode val="edge"/>
          <c:yMode val="edge"/>
          <c:x val="0.3329528492919715"/>
          <c:y val="3.8062496945693913E-2"/>
        </c:manualLayout>
      </c:layout>
    </c:title>
    <c:view3D>
      <c:hPercent val="44"/>
      <c:depthPercent val="100"/>
      <c:rAngAx val="1"/>
    </c:view3D>
    <c:plotArea>
      <c:layout>
        <c:manualLayout>
          <c:layoutTarget val="inner"/>
          <c:xMode val="edge"/>
          <c:yMode val="edge"/>
          <c:x val="7.2222352832669326E-2"/>
          <c:y val="0.16263003255777023"/>
          <c:w val="0.90185348280794753"/>
          <c:h val="0.7058835455698963"/>
        </c:manualLayout>
      </c:layout>
      <c:bar3D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Val val="1"/>
          </c:dLbls>
          <c:cat>
            <c:strRef>
              <c:f>'2012'!$A$15:$A$23</c:f>
              <c:strCache>
                <c:ptCount val="9"/>
                <c:pt idx="0">
                  <c:v>Apr</c:v>
                </c:pt>
                <c:pt idx="1">
                  <c:v>May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</c:strCache>
            </c:strRef>
          </c:cat>
          <c:val>
            <c:numRef>
              <c:f>'2012'!$C$15:$C$23</c:f>
              <c:numCache>
                <c:formatCode>0%</c:formatCode>
                <c:ptCount val="9"/>
                <c:pt idx="0">
                  <c:v>0.14285714285714285</c:v>
                </c:pt>
                <c:pt idx="1">
                  <c:v>0.30416666666666664</c:v>
                </c:pt>
                <c:pt idx="2">
                  <c:v>0.28308823529411764</c:v>
                </c:pt>
                <c:pt idx="3">
                  <c:v>0.28362573099415206</c:v>
                </c:pt>
                <c:pt idx="4">
                  <c:v>0.33918128654970758</c:v>
                </c:pt>
                <c:pt idx="5">
                  <c:v>0.3742690058479532</c:v>
                </c:pt>
                <c:pt idx="6">
                  <c:v>0.37368421052631579</c:v>
                </c:pt>
                <c:pt idx="7">
                  <c:v>0.39210526315789473</c:v>
                </c:pt>
                <c:pt idx="8">
                  <c:v>0.41052631578947368</c:v>
                </c:pt>
              </c:numCache>
            </c:numRef>
          </c:val>
        </c:ser>
        <c:dLbls/>
        <c:shape val="box"/>
        <c:axId val="86213760"/>
        <c:axId val="86215296"/>
        <c:axId val="0"/>
      </c:bar3DChart>
      <c:catAx>
        <c:axId val="86213760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86215296"/>
        <c:crosses val="autoZero"/>
        <c:auto val="1"/>
        <c:lblAlgn val="ctr"/>
        <c:lblOffset val="100"/>
        <c:tickLblSkip val="1"/>
        <c:tickMarkSkip val="1"/>
      </c:catAx>
      <c:valAx>
        <c:axId val="86215296"/>
        <c:scaling>
          <c:orientation val="minMax"/>
        </c:scaling>
        <c:axPos val="l"/>
        <c:majorGridlines/>
        <c:numFmt formatCode="0%" sourceLinked="1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86213760"/>
        <c:crosses val="autoZero"/>
        <c:crossBetween val="between"/>
        <c:majorUnit val="5.0000000000000017E-2"/>
      </c:valAx>
    </c:plotArea>
    <c:plotVisOnly val="1"/>
    <c:dispBlanksAs val="gap"/>
  </c:chart>
  <c:printSettings>
    <c:headerFooter alignWithMargins="0"/>
    <c:pageMargins b="1" l="0.75000000000000011" r="0.75000000000000011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lt-LT"/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Notifications</a:t>
            </a:r>
          </a:p>
        </c:rich>
      </c:tx>
      <c:layout>
        <c:manualLayout>
          <c:xMode val="edge"/>
          <c:yMode val="edge"/>
          <c:x val="0.38265831955677032"/>
          <c:y val="4.705884602660721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6789297658862886E-2"/>
          <c:y val="0.22941176470588234"/>
          <c:w val="0.42652312832464223"/>
          <c:h val="0.68548395835604148"/>
        </c:manualLayout>
      </c:layout>
      <c:pieChart>
        <c:varyColors val="1"/>
        <c:ser>
          <c:idx val="2"/>
          <c:order val="0"/>
          <c:spPr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Lbls>
            <c:txPr>
              <a:bodyPr/>
              <a:lstStyle/>
              <a:p>
                <a:pPr>
                  <a:defRPr sz="1000"/>
                </a:pPr>
                <a:endParaRPr lang="lt-LT"/>
              </a:p>
            </c:txPr>
            <c:showPercent val="1"/>
            <c:showLeaderLines val="1"/>
          </c:dLbls>
          <c:cat>
            <c:strRef>
              <c:f>'2012'!$A$146:$A$147</c:f>
              <c:strCache>
                <c:ptCount val="2"/>
                <c:pt idx="0">
                  <c:v>New conviction</c:v>
                </c:pt>
                <c:pt idx="1">
                  <c:v>Conviction update</c:v>
                </c:pt>
              </c:strCache>
            </c:strRef>
          </c:cat>
          <c:val>
            <c:numRef>
              <c:f>'2012'!$D$146:$D$147</c:f>
              <c:numCache>
                <c:formatCode>0</c:formatCode>
                <c:ptCount val="2"/>
                <c:pt idx="0">
                  <c:v>51089</c:v>
                </c:pt>
                <c:pt idx="1">
                  <c:v>24339</c:v>
                </c:pt>
              </c:numCache>
            </c:numRef>
          </c:val>
        </c:ser>
        <c:dLbls/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0979464476130121"/>
          <c:y val="0.32196047610214801"/>
          <c:w val="0.36611464621332329"/>
          <c:h val="0.4715713627349931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lt-LT"/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Requests</a:t>
            </a:r>
          </a:p>
        </c:rich>
      </c:tx>
      <c:layout>
        <c:manualLayout>
          <c:xMode val="edge"/>
          <c:yMode val="edge"/>
          <c:x val="0.42884961981943026"/>
          <c:y val="4.705884602660721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0291634331174815E-2"/>
          <c:y val="0.2308686193407414"/>
          <c:w val="0.30881801231787892"/>
          <c:h val="0.69627421321589522"/>
        </c:manualLayout>
      </c:layout>
      <c:pieChart>
        <c:varyColors val="1"/>
        <c:ser>
          <c:idx val="2"/>
          <c:order val="0"/>
          <c:spPr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Lbls>
            <c:txPr>
              <a:bodyPr/>
              <a:lstStyle/>
              <a:p>
                <a:pPr>
                  <a:defRPr sz="1000"/>
                </a:pPr>
                <a:endParaRPr lang="lt-LT"/>
              </a:p>
            </c:txPr>
            <c:showPercent val="1"/>
            <c:showLeaderLines val="1"/>
          </c:dLbls>
          <c:cat>
            <c:strRef>
              <c:f>'2012'!$A$151:$A$152</c:f>
              <c:strCache>
                <c:ptCount val="2"/>
                <c:pt idx="0">
                  <c:v>For criminal proceedings</c:v>
                </c:pt>
                <c:pt idx="1">
                  <c:v>For other purposes</c:v>
                </c:pt>
              </c:strCache>
            </c:strRef>
          </c:cat>
          <c:val>
            <c:numRef>
              <c:f>'2012'!$D$151:$D$152</c:f>
              <c:numCache>
                <c:formatCode>0</c:formatCode>
                <c:ptCount val="2"/>
                <c:pt idx="0">
                  <c:v>41601</c:v>
                </c:pt>
                <c:pt idx="1">
                  <c:v>8927</c:v>
                </c:pt>
              </c:numCache>
            </c:numRef>
          </c:val>
        </c:ser>
        <c:dLbls/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5178852376287593"/>
          <c:y val="0.35212895272443107"/>
          <c:w val="0.46147489422936938"/>
          <c:h val="0.42299991777275076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zero"/>
  </c:chart>
  <c:spPr>
    <a:solidFill>
      <a:schemeClr val="bg1"/>
    </a:solidFill>
    <a:ln w="3175">
      <a:solidFill>
        <a:srgbClr val="000000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lt-LT"/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Replies to notifications</a:t>
            </a:r>
          </a:p>
        </c:rich>
      </c:tx>
      <c:layout>
        <c:manualLayout>
          <c:xMode val="edge"/>
          <c:yMode val="edge"/>
          <c:x val="0.21492608238303304"/>
          <c:y val="4.705884602660721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841319672626293E-2"/>
          <c:y val="0.25352254524570339"/>
          <c:w val="0.4807683507021035"/>
          <c:h val="0.66964214573600722"/>
        </c:manualLayout>
      </c:layout>
      <c:pieChart>
        <c:varyColors val="1"/>
        <c:ser>
          <c:idx val="2"/>
          <c:order val="0"/>
          <c:spPr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Lbls>
            <c:txPr>
              <a:bodyPr/>
              <a:lstStyle/>
              <a:p>
                <a:pPr>
                  <a:defRPr sz="1000"/>
                </a:pPr>
                <a:endParaRPr lang="lt-LT"/>
              </a:p>
            </c:txPr>
            <c:showPercent val="1"/>
            <c:showLeaderLines val="1"/>
          </c:dLbls>
          <c:cat>
            <c:strRef>
              <c:f>'2012'!$A$169:$A$170</c:f>
              <c:strCache>
                <c:ptCount val="2"/>
                <c:pt idx="0">
                  <c:v>Receipt</c:v>
                </c:pt>
                <c:pt idx="1">
                  <c:v>Problem</c:v>
                </c:pt>
              </c:strCache>
            </c:strRef>
          </c:cat>
          <c:val>
            <c:numRef>
              <c:f>'2012'!$D$169:$D$170</c:f>
              <c:numCache>
                <c:formatCode>0</c:formatCode>
                <c:ptCount val="2"/>
                <c:pt idx="0">
                  <c:v>59426</c:v>
                </c:pt>
                <c:pt idx="1">
                  <c:v>2578</c:v>
                </c:pt>
              </c:numCache>
            </c:numRef>
          </c:val>
        </c:ser>
        <c:dLbls/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7314836340604858"/>
          <c:y val="0.3462461985832691"/>
          <c:w val="0.30830184876774236"/>
          <c:h val="0.37340477542718337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lt-LT"/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Replies to requests</a:t>
            </a:r>
          </a:p>
        </c:rich>
      </c:tx>
      <c:layout>
        <c:manualLayout>
          <c:xMode val="edge"/>
          <c:yMode val="edge"/>
          <c:x val="0.3237052316002732"/>
          <c:y val="4.705881603035140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7527640742501042E-2"/>
          <c:y val="0.24705910099482226"/>
          <c:w val="0.29771630464219884"/>
          <c:h val="0.67198849073477385"/>
        </c:manualLayout>
      </c:layout>
      <c:pieChart>
        <c:varyColors val="1"/>
        <c:ser>
          <c:idx val="4"/>
          <c:order val="0"/>
          <c:spPr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Lbls>
            <c:txPr>
              <a:bodyPr/>
              <a:lstStyle/>
              <a:p>
                <a:pPr>
                  <a:defRPr sz="1000"/>
                </a:pPr>
                <a:endParaRPr lang="lt-LT"/>
              </a:p>
            </c:txPr>
            <c:showPercent val="1"/>
            <c:showLeaderLines val="1"/>
          </c:dLbls>
          <c:cat>
            <c:strRef>
              <c:f>'2012'!$A$174:$A$177</c:f>
              <c:strCache>
                <c:ptCount val="4"/>
                <c:pt idx="0">
                  <c:v>Response: no convictions</c:v>
                </c:pt>
                <c:pt idx="1">
                  <c:v>Response: one or more convictions</c:v>
                </c:pt>
                <c:pt idx="2">
                  <c:v>Denial</c:v>
                </c:pt>
                <c:pt idx="3">
                  <c:v>Problem</c:v>
                </c:pt>
              </c:strCache>
            </c:strRef>
          </c:cat>
          <c:val>
            <c:numRef>
              <c:f>'2012'!$F$174:$F$177</c:f>
              <c:numCache>
                <c:formatCode>General</c:formatCode>
                <c:ptCount val="4"/>
                <c:pt idx="0">
                  <c:v>31901</c:v>
                </c:pt>
                <c:pt idx="1">
                  <c:v>14248</c:v>
                </c:pt>
                <c:pt idx="2" formatCode="0">
                  <c:v>300</c:v>
                </c:pt>
                <c:pt idx="3" formatCode="0">
                  <c:v>1005</c:v>
                </c:pt>
              </c:numCache>
            </c:numRef>
          </c:val>
        </c:ser>
        <c:dLbls/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890540058931538"/>
          <c:y val="0.24689066459972572"/>
          <c:w val="0.60607338258791577"/>
          <c:h val="0.73164230021978272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zero"/>
  </c:chart>
  <c:spPr>
    <a:solidFill>
      <a:schemeClr val="bg1"/>
    </a:solidFill>
    <a:ln w="3175">
      <a:solidFill>
        <a:srgbClr val="000000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lt-LT"/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Nationalities in requests</a:t>
            </a:r>
          </a:p>
        </c:rich>
      </c:tx>
      <c:layout>
        <c:manualLayout>
          <c:xMode val="edge"/>
          <c:yMode val="edge"/>
          <c:x val="0.26649383571278401"/>
          <c:y val="4.705881603035140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6789297658862886E-2"/>
          <c:y val="0.22941176470588234"/>
          <c:w val="0.42652312832464223"/>
          <c:h val="0.68548395835604148"/>
        </c:manualLayout>
      </c:layout>
      <c:pieChart>
        <c:varyColors val="1"/>
        <c:ser>
          <c:idx val="2"/>
          <c:order val="0"/>
          <c:spPr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dLbls>
            <c:txPr>
              <a:bodyPr/>
              <a:lstStyle/>
              <a:p>
                <a:pPr>
                  <a:defRPr sz="1000"/>
                </a:pPr>
                <a:endParaRPr lang="lt-LT"/>
              </a:p>
            </c:txPr>
            <c:showPercent val="1"/>
            <c:showLeaderLines val="1"/>
          </c:dLbls>
          <c:cat>
            <c:strRef>
              <c:f>'2012'!$A$158:$A$159</c:f>
              <c:strCache>
                <c:ptCount val="2"/>
                <c:pt idx="0">
                  <c:v>EU</c:v>
                </c:pt>
                <c:pt idx="1">
                  <c:v>Third country</c:v>
                </c:pt>
              </c:strCache>
            </c:strRef>
          </c:cat>
          <c:val>
            <c:numRef>
              <c:f>'2012'!$D$158:$D$159</c:f>
              <c:numCache>
                <c:formatCode>0</c:formatCode>
                <c:ptCount val="2"/>
                <c:pt idx="0">
                  <c:v>48398</c:v>
                </c:pt>
                <c:pt idx="1">
                  <c:v>2503</c:v>
                </c:pt>
              </c:numCache>
            </c:numRef>
          </c:val>
        </c:ser>
        <c:dLbls/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5222545061839523"/>
          <c:y val="0.33815074221200087"/>
          <c:w val="0.28585927184120941"/>
          <c:h val="0.3653093017444915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lt-LT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lt-LT"/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>
                <a:latin typeface="Arial" pitchFamily="34" charset="0"/>
                <a:cs typeface="Arial" pitchFamily="34" charset="0"/>
              </a:rPr>
              <a:t>Interconnections per month</a:t>
            </a:r>
          </a:p>
        </c:rich>
      </c:tx>
      <c:layout>
        <c:manualLayout>
          <c:xMode val="edge"/>
          <c:yMode val="edge"/>
          <c:x val="0.3329528492919715"/>
          <c:y val="3.8062496945693913E-2"/>
        </c:manualLayout>
      </c:layout>
    </c:title>
    <c:view3D>
      <c:hPercent val="44"/>
      <c:depthPercent val="100"/>
      <c:rAngAx val="1"/>
    </c:view3D>
    <c:plotArea>
      <c:layout>
        <c:manualLayout>
          <c:layoutTarget val="inner"/>
          <c:xMode val="edge"/>
          <c:yMode val="edge"/>
          <c:x val="7.2222352832669326E-2"/>
          <c:y val="0.16263003255777023"/>
          <c:w val="0.90185348280794753"/>
          <c:h val="0.7058835455698963"/>
        </c:manualLayout>
      </c:layout>
      <c:bar3D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Val val="1"/>
          </c:dLbls>
          <c:cat>
            <c:strRef>
              <c:f>'2012'!$A$15:$A$23</c:f>
              <c:strCache>
                <c:ptCount val="9"/>
                <c:pt idx="0">
                  <c:v>Apr</c:v>
                </c:pt>
                <c:pt idx="1">
                  <c:v>May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</c:strCache>
            </c:strRef>
          </c:cat>
          <c:val>
            <c:numRef>
              <c:f>'2012'!$B$15:$B$23</c:f>
              <c:numCache>
                <c:formatCode>0</c:formatCode>
                <c:ptCount val="9"/>
                <c:pt idx="0">
                  <c:v>30</c:v>
                </c:pt>
                <c:pt idx="1">
                  <c:v>73</c:v>
                </c:pt>
                <c:pt idx="2">
                  <c:v>77</c:v>
                </c:pt>
                <c:pt idx="3">
                  <c:v>97</c:v>
                </c:pt>
                <c:pt idx="4">
                  <c:v>116</c:v>
                </c:pt>
                <c:pt idx="5">
                  <c:v>128</c:v>
                </c:pt>
                <c:pt idx="6">
                  <c:v>142</c:v>
                </c:pt>
                <c:pt idx="7">
                  <c:v>149</c:v>
                </c:pt>
                <c:pt idx="8" formatCode="General">
                  <c:v>156</c:v>
                </c:pt>
              </c:numCache>
            </c:numRef>
          </c:val>
        </c:ser>
        <c:dLbls/>
        <c:shape val="box"/>
        <c:axId val="85750144"/>
        <c:axId val="85751680"/>
        <c:axId val="0"/>
      </c:bar3DChart>
      <c:catAx>
        <c:axId val="85750144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85751680"/>
        <c:crosses val="autoZero"/>
        <c:auto val="1"/>
        <c:lblAlgn val="ctr"/>
        <c:lblOffset val="100"/>
        <c:tickLblSkip val="1"/>
        <c:tickMarkSkip val="1"/>
      </c:catAx>
      <c:valAx>
        <c:axId val="85751680"/>
        <c:scaling>
          <c:orientation val="minMax"/>
        </c:scaling>
        <c:axPos val="l"/>
        <c:majorGridlines/>
        <c:numFmt formatCode="0" sourceLinked="1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85750144"/>
        <c:crosses val="autoZero"/>
        <c:crossBetween val="between"/>
      </c:valAx>
    </c:plotArea>
    <c:plotVisOnly val="1"/>
    <c:dispBlanksAs val="gap"/>
  </c:chart>
  <c:printSettings>
    <c:headerFooter alignWithMargins="0"/>
    <c:pageMargins b="1" l="0.75000000000000011" r="0.750000000000000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lt-LT"/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>
                <a:latin typeface="Arial" pitchFamily="34" charset="0"/>
                <a:cs typeface="Arial" pitchFamily="34" charset="0"/>
              </a:rPr>
              <a:t>New transactions per month</a:t>
            </a:r>
          </a:p>
        </c:rich>
      </c:tx>
      <c:layout>
        <c:manualLayout>
          <c:xMode val="edge"/>
          <c:yMode val="edge"/>
          <c:x val="0.38638267312334051"/>
          <c:y val="3.8194545622316771E-2"/>
        </c:manualLayout>
      </c:layout>
    </c:title>
    <c:view3D>
      <c:hPercent val="34"/>
      <c:depthPercent val="100"/>
      <c:rAngAx val="1"/>
    </c:view3D>
    <c:plotArea>
      <c:layout>
        <c:manualLayout>
          <c:layoutTarget val="inner"/>
          <c:xMode val="edge"/>
          <c:yMode val="edge"/>
          <c:x val="5.7837152818436287E-2"/>
          <c:y val="0.16319499781289951"/>
          <c:w val="0.8105512646417794"/>
          <c:h val="0.70486350119188501"/>
        </c:manualLayout>
      </c:layout>
      <c:bar3DChart>
        <c:barDir val="col"/>
        <c:grouping val="clustered"/>
        <c:ser>
          <c:idx val="0"/>
          <c:order val="0"/>
          <c:tx>
            <c:v>Notifications</c:v>
          </c:tx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Val val="1"/>
          </c:dLbls>
          <c:cat>
            <c:strRef>
              <c:f>'2012'!$A$75:$A$83</c:f>
              <c:strCache>
                <c:ptCount val="9"/>
                <c:pt idx="0">
                  <c:v>Apr</c:v>
                </c:pt>
                <c:pt idx="1">
                  <c:v>May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</c:strCache>
            </c:strRef>
          </c:cat>
          <c:val>
            <c:numRef>
              <c:f>'2012'!$B$75:$B$83</c:f>
              <c:numCache>
                <c:formatCode>0</c:formatCode>
                <c:ptCount val="9"/>
                <c:pt idx="0">
                  <c:v>197</c:v>
                </c:pt>
                <c:pt idx="1">
                  <c:v>8884</c:v>
                </c:pt>
                <c:pt idx="2">
                  <c:v>12137</c:v>
                </c:pt>
                <c:pt idx="3">
                  <c:v>8453</c:v>
                </c:pt>
                <c:pt idx="4">
                  <c:v>8723</c:v>
                </c:pt>
                <c:pt idx="5">
                  <c:v>9893</c:v>
                </c:pt>
                <c:pt idx="6">
                  <c:v>10702</c:v>
                </c:pt>
                <c:pt idx="7">
                  <c:v>8032</c:v>
                </c:pt>
                <c:pt idx="8" formatCode="General">
                  <c:v>9590</c:v>
                </c:pt>
              </c:numCache>
            </c:numRef>
          </c:val>
        </c:ser>
        <c:ser>
          <c:idx val="1"/>
          <c:order val="1"/>
          <c:tx>
            <c:v>Requests</c:v>
          </c:tx>
          <c:dLbls>
            <c:dLbl>
              <c:idx val="0"/>
              <c:layout>
                <c:manualLayout>
                  <c:x val="1.4509246629900599E-2"/>
                  <c:y val="-3.1871016727912075E-7"/>
                </c:manualLayout>
              </c:layout>
              <c:showVal val="1"/>
            </c:dLbl>
            <c:dLbl>
              <c:idx val="1"/>
              <c:layout>
                <c:manualLayout>
                  <c:x val="1.2897108115467203E-2"/>
                  <c:y val="7.4205493369352833E-17"/>
                </c:manualLayout>
              </c:layout>
              <c:showVal val="1"/>
            </c:dLbl>
            <c:dLbl>
              <c:idx val="2"/>
              <c:layout>
                <c:manualLayout>
                  <c:x val="1.4509246629900599E-2"/>
                  <c:y val="0"/>
                </c:manualLayout>
              </c:layout>
              <c:showVal val="1"/>
            </c:dLbl>
            <c:dLbl>
              <c:idx val="3"/>
              <c:layout>
                <c:manualLayout>
                  <c:x val="1.4509246629900599E-2"/>
                  <c:y val="0"/>
                </c:manualLayout>
              </c:layout>
              <c:showVal val="1"/>
            </c:dLbl>
            <c:dLbl>
              <c:idx val="4"/>
              <c:layout>
                <c:manualLayout>
                  <c:x val="1.6121385144334005E-2"/>
                  <c:y val="0"/>
                </c:manualLayout>
              </c:layout>
              <c:showVal val="1"/>
            </c:dLbl>
            <c:dLbl>
              <c:idx val="5"/>
              <c:layout>
                <c:manualLayout>
                  <c:x val="1.4509246629900599E-2"/>
                  <c:y val="0"/>
                </c:manualLayout>
              </c:layout>
              <c:showVal val="1"/>
            </c:dLbl>
            <c:dLbl>
              <c:idx val="6"/>
              <c:layout>
                <c:manualLayout>
                  <c:x val="1.6121385144334005E-2"/>
                  <c:y val="0"/>
                </c:manualLayout>
              </c:layout>
              <c:showVal val="1"/>
            </c:dLbl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Val val="1"/>
          </c:dLbls>
          <c:cat>
            <c:strRef>
              <c:f>'2012'!$A$75:$A$83</c:f>
              <c:strCache>
                <c:ptCount val="9"/>
                <c:pt idx="0">
                  <c:v>Apr</c:v>
                </c:pt>
                <c:pt idx="1">
                  <c:v>May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</c:strCache>
            </c:strRef>
          </c:cat>
          <c:val>
            <c:numRef>
              <c:f>'2012'!$C$75:$C$83</c:f>
              <c:numCache>
                <c:formatCode>0</c:formatCode>
                <c:ptCount val="9"/>
                <c:pt idx="0">
                  <c:v>89</c:v>
                </c:pt>
                <c:pt idx="1">
                  <c:v>3948</c:v>
                </c:pt>
                <c:pt idx="2">
                  <c:v>4953</c:v>
                </c:pt>
                <c:pt idx="3">
                  <c:v>6203</c:v>
                </c:pt>
                <c:pt idx="4">
                  <c:v>6798</c:v>
                </c:pt>
                <c:pt idx="5">
                  <c:v>6612</c:v>
                </c:pt>
                <c:pt idx="6">
                  <c:v>8090</c:v>
                </c:pt>
                <c:pt idx="7">
                  <c:v>8002</c:v>
                </c:pt>
                <c:pt idx="8" formatCode="General">
                  <c:v>6214</c:v>
                </c:pt>
              </c:numCache>
            </c:numRef>
          </c:val>
        </c:ser>
        <c:dLbls/>
        <c:shape val="box"/>
        <c:axId val="85928960"/>
        <c:axId val="85938944"/>
        <c:axId val="0"/>
      </c:bar3DChart>
      <c:catAx>
        <c:axId val="85928960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85938944"/>
        <c:crosses val="autoZero"/>
        <c:auto val="1"/>
        <c:lblAlgn val="ctr"/>
        <c:lblOffset val="100"/>
        <c:tickLblSkip val="1"/>
        <c:tickMarkSkip val="1"/>
      </c:catAx>
      <c:valAx>
        <c:axId val="85938944"/>
        <c:scaling>
          <c:orientation val="minMax"/>
        </c:scaling>
        <c:axPos val="l"/>
        <c:majorGridlines/>
        <c:numFmt formatCode="0" sourceLinked="1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859289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983301672371571"/>
          <c:y val="0.43234309022015549"/>
          <c:w val="0.11523944337630648"/>
          <c:h val="0.15160755814787324"/>
        </c:manualLayout>
      </c:layout>
      <c:spPr>
        <a:ln>
          <a:solidFill>
            <a:srgbClr val="000000"/>
          </a:solidFill>
        </a:ln>
      </c:spPr>
      <c:txPr>
        <a:bodyPr/>
        <a:lstStyle/>
        <a:p>
          <a:pPr>
            <a:defRPr sz="1000">
              <a:latin typeface="Arial" pitchFamily="34" charset="0"/>
              <a:cs typeface="Arial" pitchFamily="34" charset="0"/>
            </a:defRPr>
          </a:pPr>
          <a:endParaRPr lang="lt-LT"/>
        </a:p>
      </c:txPr>
    </c:legend>
    <c:plotVisOnly val="1"/>
    <c:dispBlanksAs val="gap"/>
  </c:chart>
  <c:printSettings>
    <c:headerFooter alignWithMargins="0"/>
    <c:pageMargins b="1" l="0.75000000000000011" r="0.7500000000000001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lt-LT"/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>
                <a:latin typeface="Arial" pitchFamily="34" charset="0"/>
                <a:cs typeface="Arial" pitchFamily="34" charset="0"/>
              </a:rPr>
              <a:t>Messages</a:t>
            </a:r>
            <a:r>
              <a:rPr lang="en-GB" sz="1050" baseline="0">
                <a:latin typeface="Arial" pitchFamily="34" charset="0"/>
                <a:cs typeface="Arial" pitchFamily="34" charset="0"/>
              </a:rPr>
              <a:t> per sending MS</a:t>
            </a:r>
            <a:endParaRPr lang="en-GB" sz="1050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4293123875440043"/>
          <c:y val="3.8062260864063495E-2"/>
        </c:manualLayout>
      </c:layout>
    </c:title>
    <c:view3D>
      <c:hPercent val="44"/>
      <c:depthPercent val="100"/>
      <c:rAngAx val="1"/>
    </c:view3D>
    <c:plotArea>
      <c:layout>
        <c:manualLayout>
          <c:layoutTarget val="inner"/>
          <c:xMode val="edge"/>
          <c:yMode val="edge"/>
          <c:x val="5.7634247508188199E-2"/>
          <c:y val="0.12071924038334839"/>
          <c:w val="0.9309724543527369"/>
          <c:h val="0.79195011672340598"/>
        </c:manualLayout>
      </c:layout>
      <c:bar3D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Val val="1"/>
          </c:dLbls>
          <c:cat>
            <c:strRef>
              <c:f>'2012'!$A$211:$A$230</c:f>
              <c:strCache>
                <c:ptCount val="20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CZ</c:v>
                </c:pt>
                <c:pt idx="4">
                  <c:v>DE</c:v>
                </c:pt>
                <c:pt idx="5">
                  <c:v>DK</c:v>
                </c:pt>
                <c:pt idx="6">
                  <c:v>EE</c:v>
                </c:pt>
                <c:pt idx="7">
                  <c:v>ES</c:v>
                </c:pt>
                <c:pt idx="8">
                  <c:v>FI</c:v>
                </c:pt>
                <c:pt idx="9">
                  <c:v>FR</c:v>
                </c:pt>
                <c:pt idx="10">
                  <c:v>GB</c:v>
                </c:pt>
                <c:pt idx="11">
                  <c:v>GR</c:v>
                </c:pt>
                <c:pt idx="12">
                  <c:v>HU</c:v>
                </c:pt>
                <c:pt idx="13">
                  <c:v>IE</c:v>
                </c:pt>
                <c:pt idx="14">
                  <c:v>LT</c:v>
                </c:pt>
                <c:pt idx="15">
                  <c:v>LV</c:v>
                </c:pt>
                <c:pt idx="16">
                  <c:v>NL</c:v>
                </c:pt>
                <c:pt idx="17">
                  <c:v>PL</c:v>
                </c:pt>
                <c:pt idx="18">
                  <c:v>RO</c:v>
                </c:pt>
                <c:pt idx="19">
                  <c:v>SK</c:v>
                </c:pt>
              </c:strCache>
            </c:strRef>
          </c:cat>
          <c:val>
            <c:numRef>
              <c:f>'2012'!$B$211:$B$230</c:f>
              <c:numCache>
                <c:formatCode>General</c:formatCode>
                <c:ptCount val="20"/>
                <c:pt idx="0">
                  <c:v>24365</c:v>
                </c:pt>
                <c:pt idx="1">
                  <c:v>1367</c:v>
                </c:pt>
                <c:pt idx="2">
                  <c:v>997</c:v>
                </c:pt>
                <c:pt idx="3">
                  <c:v>779</c:v>
                </c:pt>
                <c:pt idx="4">
                  <c:v>58094</c:v>
                </c:pt>
                <c:pt idx="5">
                  <c:v>666</c:v>
                </c:pt>
                <c:pt idx="6">
                  <c:v>1499</c:v>
                </c:pt>
                <c:pt idx="7">
                  <c:v>31724</c:v>
                </c:pt>
                <c:pt idx="8">
                  <c:v>945</c:v>
                </c:pt>
                <c:pt idx="9">
                  <c:v>35151</c:v>
                </c:pt>
                <c:pt idx="10">
                  <c:v>27253</c:v>
                </c:pt>
                <c:pt idx="11">
                  <c:v>498</c:v>
                </c:pt>
                <c:pt idx="12">
                  <c:v>230</c:v>
                </c:pt>
                <c:pt idx="13">
                  <c:v>120</c:v>
                </c:pt>
                <c:pt idx="14">
                  <c:v>8848</c:v>
                </c:pt>
                <c:pt idx="15">
                  <c:v>1132</c:v>
                </c:pt>
                <c:pt idx="16">
                  <c:v>5054</c:v>
                </c:pt>
                <c:pt idx="17">
                  <c:v>64352</c:v>
                </c:pt>
                <c:pt idx="18">
                  <c:v>36647</c:v>
                </c:pt>
                <c:pt idx="19">
                  <c:v>1252</c:v>
                </c:pt>
              </c:numCache>
            </c:numRef>
          </c:val>
        </c:ser>
        <c:dLbls/>
        <c:shape val="box"/>
        <c:axId val="85976192"/>
        <c:axId val="85977728"/>
        <c:axId val="0"/>
      </c:bar3DChart>
      <c:catAx>
        <c:axId val="85976192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85977728"/>
        <c:crosses val="autoZero"/>
        <c:auto val="1"/>
        <c:lblAlgn val="ctr"/>
        <c:lblOffset val="100"/>
        <c:tickLblSkip val="1"/>
        <c:tickMarkSkip val="1"/>
      </c:catAx>
      <c:valAx>
        <c:axId val="85977728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85976192"/>
        <c:crosses val="autoZero"/>
        <c:crossBetween val="between"/>
        <c:majorUnit val="10000"/>
      </c:valAx>
    </c:plotArea>
    <c:plotVisOnly val="1"/>
    <c:dispBlanksAs val="gap"/>
  </c:chart>
  <c:printSettings>
    <c:headerFooter alignWithMargins="0"/>
    <c:pageMargins b="1" l="0.75000000000000011" r="0.75000000000000011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lt-LT"/>
  <c:chart>
    <c:title>
      <c:tx>
        <c:rich>
          <a:bodyPr/>
          <a:lstStyle/>
          <a:p>
            <a:pPr algn="ctr"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>
                <a:latin typeface="Arial" pitchFamily="34" charset="0"/>
                <a:cs typeface="Arial" pitchFamily="34" charset="0"/>
              </a:rPr>
              <a:t>Partners per MS </a:t>
            </a:r>
          </a:p>
          <a:p>
            <a:pPr algn="ctr"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00">
                <a:latin typeface="Arial" pitchFamily="34" charset="0"/>
                <a:cs typeface="Arial" pitchFamily="34" charset="0"/>
              </a:rPr>
              <a:t>(out of the 19 available)</a:t>
            </a:r>
            <a:endParaRPr lang="en-GB" sz="1050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43231062389639235"/>
          <c:y val="3.8062251878265008E-2"/>
        </c:manualLayout>
      </c:layout>
    </c:title>
    <c:view3D>
      <c:hPercent val="44"/>
      <c:depthPercent val="100"/>
      <c:rAngAx val="1"/>
    </c:view3D>
    <c:plotArea>
      <c:layout>
        <c:manualLayout>
          <c:layoutTarget val="inner"/>
          <c:xMode val="edge"/>
          <c:yMode val="edge"/>
          <c:x val="3.5147474865277091E-2"/>
          <c:y val="0.12071924038334839"/>
          <c:w val="0.96395305422900679"/>
          <c:h val="0.79195011672340598"/>
        </c:manualLayout>
      </c:layout>
      <c:bar3D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Val val="1"/>
          </c:dLbls>
          <c:cat>
            <c:strRef>
              <c:f>'2012'!$A$182:$A$201</c:f>
              <c:strCache>
                <c:ptCount val="20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CZ</c:v>
                </c:pt>
                <c:pt idx="4">
                  <c:v>DE</c:v>
                </c:pt>
                <c:pt idx="5">
                  <c:v>DK</c:v>
                </c:pt>
                <c:pt idx="6">
                  <c:v>EE</c:v>
                </c:pt>
                <c:pt idx="7">
                  <c:v>ES</c:v>
                </c:pt>
                <c:pt idx="8">
                  <c:v>FI</c:v>
                </c:pt>
                <c:pt idx="9">
                  <c:v>FR</c:v>
                </c:pt>
                <c:pt idx="10">
                  <c:v>GB</c:v>
                </c:pt>
                <c:pt idx="11">
                  <c:v>GR</c:v>
                </c:pt>
                <c:pt idx="12">
                  <c:v>HU</c:v>
                </c:pt>
                <c:pt idx="13">
                  <c:v>IE</c:v>
                </c:pt>
                <c:pt idx="14">
                  <c:v>LT</c:v>
                </c:pt>
                <c:pt idx="15">
                  <c:v>LV</c:v>
                </c:pt>
                <c:pt idx="16">
                  <c:v>NL</c:v>
                </c:pt>
                <c:pt idx="17">
                  <c:v>PL</c:v>
                </c:pt>
                <c:pt idx="18">
                  <c:v>RO</c:v>
                </c:pt>
                <c:pt idx="19">
                  <c:v>SK</c:v>
                </c:pt>
              </c:strCache>
            </c:strRef>
          </c:cat>
          <c:val>
            <c:numRef>
              <c:f>'2012'!$B$182:$B$201</c:f>
              <c:numCache>
                <c:formatCode>General</c:formatCode>
                <c:ptCount val="20"/>
                <c:pt idx="0">
                  <c:v>18</c:v>
                </c:pt>
                <c:pt idx="1">
                  <c:v>3</c:v>
                </c:pt>
                <c:pt idx="2">
                  <c:v>8</c:v>
                </c:pt>
                <c:pt idx="3">
                  <c:v>3</c:v>
                </c:pt>
                <c:pt idx="4">
                  <c:v>6</c:v>
                </c:pt>
                <c:pt idx="5">
                  <c:v>7</c:v>
                </c:pt>
                <c:pt idx="6">
                  <c:v>9</c:v>
                </c:pt>
                <c:pt idx="7">
                  <c:v>15</c:v>
                </c:pt>
                <c:pt idx="8">
                  <c:v>9</c:v>
                </c:pt>
                <c:pt idx="9">
                  <c:v>11</c:v>
                </c:pt>
                <c:pt idx="10">
                  <c:v>13</c:v>
                </c:pt>
                <c:pt idx="11">
                  <c:v>7</c:v>
                </c:pt>
                <c:pt idx="12">
                  <c:v>1</c:v>
                </c:pt>
                <c:pt idx="13">
                  <c:v>8</c:v>
                </c:pt>
                <c:pt idx="14">
                  <c:v>11</c:v>
                </c:pt>
                <c:pt idx="15">
                  <c:v>6</c:v>
                </c:pt>
                <c:pt idx="16">
                  <c:v>14</c:v>
                </c:pt>
                <c:pt idx="17">
                  <c:v>12</c:v>
                </c:pt>
                <c:pt idx="18">
                  <c:v>11</c:v>
                </c:pt>
                <c:pt idx="19">
                  <c:v>1</c:v>
                </c:pt>
              </c:numCache>
            </c:numRef>
          </c:val>
        </c:ser>
        <c:dLbls/>
        <c:shape val="box"/>
        <c:axId val="86010496"/>
        <c:axId val="86012288"/>
        <c:axId val="0"/>
      </c:bar3DChart>
      <c:catAx>
        <c:axId val="86010496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86012288"/>
        <c:crosses val="autoZero"/>
        <c:auto val="1"/>
        <c:lblAlgn val="ctr"/>
        <c:lblOffset val="100"/>
        <c:tickLblSkip val="1"/>
        <c:tickMarkSkip val="1"/>
      </c:catAx>
      <c:valAx>
        <c:axId val="86012288"/>
        <c:scaling>
          <c:orientation val="minMax"/>
          <c:max val="19"/>
          <c:min val="0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86010496"/>
        <c:crosses val="autoZero"/>
        <c:crossBetween val="between"/>
        <c:majorUnit val="2"/>
      </c:valAx>
    </c:plotArea>
    <c:plotVisOnly val="1"/>
    <c:dispBlanksAs val="gap"/>
  </c:chart>
  <c:printSettings>
    <c:headerFooter alignWithMargins="0"/>
    <c:pageMargins b="1" l="0.75000000000000011" r="0.75000000000000011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lt-LT"/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>
                <a:latin typeface="Arial" pitchFamily="34" charset="0"/>
                <a:cs typeface="Arial" pitchFamily="34" charset="0"/>
              </a:rPr>
              <a:t>Messages per type</a:t>
            </a:r>
          </a:p>
        </c:rich>
      </c:tx>
      <c:layout>
        <c:manualLayout>
          <c:xMode val="edge"/>
          <c:yMode val="edge"/>
          <c:x val="0.4428044280442805"/>
          <c:y val="3.8062348045435582E-2"/>
        </c:manualLayout>
      </c:layout>
    </c:title>
    <c:view3D>
      <c:hPercent val="44"/>
      <c:depthPercent val="100"/>
      <c:rAngAx val="1"/>
    </c:view3D>
    <c:plotArea>
      <c:layout>
        <c:manualLayout>
          <c:layoutTarget val="inner"/>
          <c:xMode val="edge"/>
          <c:yMode val="edge"/>
          <c:x val="9.9034702949524642E-2"/>
          <c:y val="0.10312103171193925"/>
          <c:w val="0.85326607467549898"/>
          <c:h val="0.83066651442482253"/>
        </c:manualLayout>
      </c:layout>
      <c:bar3DChart>
        <c:barDir val="col"/>
        <c:grouping val="clustered"/>
        <c:ser>
          <c:idx val="2"/>
          <c:order val="0"/>
          <c:spPr>
            <a:solidFill>
              <a:schemeClr val="accent1"/>
            </a:solidFill>
          </c:spPr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Val val="1"/>
          </c:dLbls>
          <c:cat>
            <c:strRef>
              <c:f>'2012'!$A$123:$A$134</c:f>
              <c:strCache>
                <c:ptCount val="12"/>
                <c:pt idx="0">
                  <c:v>NOT</c:v>
                </c:pt>
                <c:pt idx="1">
                  <c:v>NPB</c:v>
                </c:pt>
                <c:pt idx="2">
                  <c:v>NRC</c:v>
                </c:pt>
                <c:pt idx="3">
                  <c:v>REQ</c:v>
                </c:pt>
                <c:pt idx="4">
                  <c:v>RDL</c:v>
                </c:pt>
                <c:pt idx="5">
                  <c:v>RDN</c:v>
                </c:pt>
                <c:pt idx="6">
                  <c:v>RPB</c:v>
                </c:pt>
                <c:pt idx="7">
                  <c:v>RRS</c:v>
                </c:pt>
                <c:pt idx="8">
                  <c:v>RAI</c:v>
                </c:pt>
                <c:pt idx="9">
                  <c:v>AI</c:v>
                </c:pt>
                <c:pt idx="10">
                  <c:v>AIU</c:v>
                </c:pt>
                <c:pt idx="11">
                  <c:v>FE</c:v>
                </c:pt>
              </c:strCache>
            </c:strRef>
          </c:cat>
          <c:val>
            <c:numRef>
              <c:f>'2012'!$F$123:$F$134</c:f>
              <c:numCache>
                <c:formatCode>0</c:formatCode>
                <c:ptCount val="12"/>
                <c:pt idx="0">
                  <c:v>76611</c:v>
                </c:pt>
                <c:pt idx="1">
                  <c:v>2578</c:v>
                </c:pt>
                <c:pt idx="2">
                  <c:v>59426</c:v>
                </c:pt>
                <c:pt idx="3">
                  <c:v>50909</c:v>
                </c:pt>
                <c:pt idx="4">
                  <c:v>51665</c:v>
                </c:pt>
                <c:pt idx="5">
                  <c:v>300</c:v>
                </c:pt>
                <c:pt idx="6">
                  <c:v>1005</c:v>
                </c:pt>
                <c:pt idx="7">
                  <c:v>46149</c:v>
                </c:pt>
                <c:pt idx="8">
                  <c:v>3209</c:v>
                </c:pt>
                <c:pt idx="9">
                  <c:v>750</c:v>
                </c:pt>
                <c:pt idx="10">
                  <c:v>1355</c:v>
                </c:pt>
                <c:pt idx="11">
                  <c:v>7016</c:v>
                </c:pt>
              </c:numCache>
            </c:numRef>
          </c:val>
        </c:ser>
        <c:dLbls/>
        <c:shape val="box"/>
        <c:axId val="86126976"/>
        <c:axId val="86128512"/>
        <c:axId val="0"/>
      </c:bar3DChart>
      <c:catAx>
        <c:axId val="86126976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86128512"/>
        <c:crosses val="autoZero"/>
        <c:auto val="1"/>
        <c:lblAlgn val="ctr"/>
        <c:lblOffset val="100"/>
        <c:tickLblSkip val="1"/>
        <c:tickMarkSkip val="1"/>
      </c:catAx>
      <c:valAx>
        <c:axId val="86128512"/>
        <c:scaling>
          <c:orientation val="minMax"/>
        </c:scaling>
        <c:axPos val="l"/>
        <c:majorGridlines/>
        <c:numFmt formatCode="0" sourceLinked="1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86126976"/>
        <c:crosses val="autoZero"/>
        <c:crossBetween val="between"/>
      </c:valAx>
    </c:plotArea>
    <c:plotVisOnly val="1"/>
    <c:dispBlanksAs val="gap"/>
  </c:chart>
  <c:printSettings>
    <c:headerFooter alignWithMargins="0"/>
    <c:pageMargins b="1" l="0.75000000000000011" r="0.75000000000000011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lt-LT"/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>
                <a:latin typeface="Arial" pitchFamily="34" charset="0"/>
                <a:cs typeface="Arial" pitchFamily="34" charset="0"/>
              </a:rPr>
              <a:t>Main message types per month</a:t>
            </a:r>
          </a:p>
        </c:rich>
      </c:tx>
      <c:layout>
        <c:manualLayout>
          <c:xMode val="edge"/>
          <c:yMode val="edge"/>
          <c:x val="0.39493652182366107"/>
          <c:y val="3.8194469233005096E-2"/>
        </c:manualLayout>
      </c:layout>
    </c:title>
    <c:view3D>
      <c:hPercent val="34"/>
      <c:depthPercent val="100"/>
      <c:rAngAx val="1"/>
    </c:view3D>
    <c:plotArea>
      <c:layout>
        <c:manualLayout>
          <c:layoutTarget val="inner"/>
          <c:xMode val="edge"/>
          <c:yMode val="edge"/>
          <c:x val="4.9722145991642333E-2"/>
          <c:y val="0.1429568535670824"/>
          <c:w val="0.81973341342794581"/>
          <c:h val="0.73157779330249928"/>
        </c:manualLayout>
      </c:layout>
      <c:bar3DChart>
        <c:barDir val="col"/>
        <c:grouping val="clustered"/>
        <c:ser>
          <c:idx val="0"/>
          <c:order val="0"/>
          <c:tx>
            <c:v>Notifications</c:v>
          </c:tx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Val val="1"/>
          </c:dLbls>
          <c:cat>
            <c:strRef>
              <c:f>'2012'!$A$75:$A$83</c:f>
              <c:strCache>
                <c:ptCount val="9"/>
                <c:pt idx="0">
                  <c:v>Apr</c:v>
                </c:pt>
                <c:pt idx="1">
                  <c:v>May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</c:strCache>
            </c:strRef>
          </c:cat>
          <c:val>
            <c:numRef>
              <c:f>'2012'!$B$75:$B$83</c:f>
              <c:numCache>
                <c:formatCode>0</c:formatCode>
                <c:ptCount val="9"/>
                <c:pt idx="0">
                  <c:v>197</c:v>
                </c:pt>
                <c:pt idx="1">
                  <c:v>8884</c:v>
                </c:pt>
                <c:pt idx="2">
                  <c:v>12137</c:v>
                </c:pt>
                <c:pt idx="3">
                  <c:v>8453</c:v>
                </c:pt>
                <c:pt idx="4">
                  <c:v>8723</c:v>
                </c:pt>
                <c:pt idx="5">
                  <c:v>9893</c:v>
                </c:pt>
                <c:pt idx="6">
                  <c:v>10702</c:v>
                </c:pt>
                <c:pt idx="7">
                  <c:v>8032</c:v>
                </c:pt>
                <c:pt idx="8" formatCode="General">
                  <c:v>9590</c:v>
                </c:pt>
              </c:numCache>
            </c:numRef>
          </c:val>
        </c:ser>
        <c:ser>
          <c:idx val="1"/>
          <c:order val="1"/>
          <c:tx>
            <c:v>Requests</c:v>
          </c:tx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Val val="1"/>
          </c:dLbls>
          <c:cat>
            <c:strRef>
              <c:f>'2012'!$A$75:$A$83</c:f>
              <c:strCache>
                <c:ptCount val="9"/>
                <c:pt idx="0">
                  <c:v>Apr</c:v>
                </c:pt>
                <c:pt idx="1">
                  <c:v>May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</c:strCache>
            </c:strRef>
          </c:cat>
          <c:val>
            <c:numRef>
              <c:f>'2012'!$C$75:$C$83</c:f>
              <c:numCache>
                <c:formatCode>0</c:formatCode>
                <c:ptCount val="9"/>
                <c:pt idx="0">
                  <c:v>89</c:v>
                </c:pt>
                <c:pt idx="1">
                  <c:v>3948</c:v>
                </c:pt>
                <c:pt idx="2">
                  <c:v>4953</c:v>
                </c:pt>
                <c:pt idx="3">
                  <c:v>6203</c:v>
                </c:pt>
                <c:pt idx="4">
                  <c:v>6798</c:v>
                </c:pt>
                <c:pt idx="5">
                  <c:v>6612</c:v>
                </c:pt>
                <c:pt idx="6">
                  <c:v>8090</c:v>
                </c:pt>
                <c:pt idx="7">
                  <c:v>8002</c:v>
                </c:pt>
                <c:pt idx="8" formatCode="General">
                  <c:v>6214</c:v>
                </c:pt>
              </c:numCache>
            </c:numRef>
          </c:val>
        </c:ser>
        <c:ser>
          <c:idx val="2"/>
          <c:order val="2"/>
          <c:tx>
            <c:v>Replies to requests</c:v>
          </c:tx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Val val="1"/>
          </c:dLbls>
          <c:cat>
            <c:strRef>
              <c:f>'2012'!$A$75:$A$83</c:f>
              <c:strCache>
                <c:ptCount val="9"/>
                <c:pt idx="0">
                  <c:v>Apr</c:v>
                </c:pt>
                <c:pt idx="1">
                  <c:v>May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</c:strCache>
            </c:strRef>
          </c:cat>
          <c:val>
            <c:numRef>
              <c:f>'2012'!$D$75:$D$83</c:f>
              <c:numCache>
                <c:formatCode>0</c:formatCode>
                <c:ptCount val="9"/>
                <c:pt idx="0">
                  <c:v>32</c:v>
                </c:pt>
                <c:pt idx="1">
                  <c:v>3209</c:v>
                </c:pt>
                <c:pt idx="2">
                  <c:v>4061</c:v>
                </c:pt>
                <c:pt idx="3">
                  <c:v>5666</c:v>
                </c:pt>
                <c:pt idx="4">
                  <c:v>7175</c:v>
                </c:pt>
                <c:pt idx="5">
                  <c:v>6285</c:v>
                </c:pt>
                <c:pt idx="6">
                  <c:v>7443</c:v>
                </c:pt>
                <c:pt idx="7">
                  <c:v>7615</c:v>
                </c:pt>
                <c:pt idx="8" formatCode="General">
                  <c:v>5968</c:v>
                </c:pt>
              </c:numCache>
            </c:numRef>
          </c:val>
        </c:ser>
        <c:dLbls/>
        <c:shape val="box"/>
        <c:axId val="86049152"/>
        <c:axId val="86050688"/>
        <c:axId val="0"/>
      </c:bar3DChart>
      <c:catAx>
        <c:axId val="86049152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86050688"/>
        <c:crosses val="autoZero"/>
        <c:auto val="1"/>
        <c:lblAlgn val="ctr"/>
        <c:lblOffset val="100"/>
        <c:tickLblSkip val="1"/>
        <c:tickMarkSkip val="1"/>
      </c:catAx>
      <c:valAx>
        <c:axId val="86050688"/>
        <c:scaling>
          <c:orientation val="minMax"/>
        </c:scaling>
        <c:axPos val="l"/>
        <c:majorGridlines/>
        <c:numFmt formatCode="0" sourceLinked="1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86049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12306794983962"/>
          <c:y val="0.43234320739611332"/>
          <c:w val="0.12549071643822299"/>
          <c:h val="0.1657570256446867"/>
        </c:manualLayout>
      </c:layout>
      <c:spPr>
        <a:ln>
          <a:solidFill>
            <a:srgbClr val="000000"/>
          </a:solidFill>
        </a:ln>
      </c:spPr>
      <c:txPr>
        <a:bodyPr/>
        <a:lstStyle/>
        <a:p>
          <a:pPr>
            <a:defRPr sz="1000">
              <a:latin typeface="Arial" pitchFamily="34" charset="0"/>
              <a:cs typeface="Arial" pitchFamily="34" charset="0"/>
            </a:defRPr>
          </a:pPr>
          <a:endParaRPr lang="lt-LT"/>
        </a:p>
      </c:txPr>
    </c:legend>
    <c:plotVisOnly val="1"/>
    <c:dispBlanksAs val="gap"/>
  </c:chart>
  <c:printSettings>
    <c:headerFooter alignWithMargins="0"/>
    <c:pageMargins b="1" l="0.75000000000000011" r="0.75000000000000011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lt-LT"/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 baseline="0">
                <a:latin typeface="Arial" pitchFamily="34" charset="0"/>
                <a:cs typeface="Arial" pitchFamily="34" charset="0"/>
              </a:rPr>
              <a:t>Notifications per sending MS</a:t>
            </a:r>
            <a:endParaRPr lang="en-GB" sz="1050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4293123875440043"/>
          <c:y val="3.8062260864063495E-2"/>
        </c:manualLayout>
      </c:layout>
    </c:title>
    <c:view3D>
      <c:hPercent val="44"/>
      <c:depthPercent val="100"/>
      <c:rAngAx val="1"/>
    </c:view3D>
    <c:plotArea>
      <c:layout>
        <c:manualLayout>
          <c:layoutTarget val="inner"/>
          <c:xMode val="edge"/>
          <c:yMode val="edge"/>
          <c:x val="5.7634247508188199E-2"/>
          <c:y val="0.12071924038334839"/>
          <c:w val="0.9309724543527369"/>
          <c:h val="0.79195011672340598"/>
        </c:manualLayout>
      </c:layout>
      <c:bar3D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Val val="1"/>
          </c:dLbls>
          <c:cat>
            <c:strRef>
              <c:f>'2012'!$A$240:$A$259</c:f>
              <c:strCache>
                <c:ptCount val="20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CZ</c:v>
                </c:pt>
                <c:pt idx="4">
                  <c:v>DE</c:v>
                </c:pt>
                <c:pt idx="5">
                  <c:v>DK</c:v>
                </c:pt>
                <c:pt idx="6">
                  <c:v>EE</c:v>
                </c:pt>
                <c:pt idx="7">
                  <c:v>ES</c:v>
                </c:pt>
                <c:pt idx="8">
                  <c:v>FI</c:v>
                </c:pt>
                <c:pt idx="9">
                  <c:v>FR</c:v>
                </c:pt>
                <c:pt idx="10">
                  <c:v>GB</c:v>
                </c:pt>
                <c:pt idx="11">
                  <c:v>GR</c:v>
                </c:pt>
                <c:pt idx="12">
                  <c:v>HU</c:v>
                </c:pt>
                <c:pt idx="13">
                  <c:v>IE</c:v>
                </c:pt>
                <c:pt idx="14">
                  <c:v>LT</c:v>
                </c:pt>
                <c:pt idx="15">
                  <c:v>LV</c:v>
                </c:pt>
                <c:pt idx="16">
                  <c:v>NL</c:v>
                </c:pt>
                <c:pt idx="17">
                  <c:v>PL</c:v>
                </c:pt>
                <c:pt idx="18">
                  <c:v>RO</c:v>
                </c:pt>
                <c:pt idx="19">
                  <c:v>SK</c:v>
                </c:pt>
              </c:strCache>
            </c:strRef>
          </c:cat>
          <c:val>
            <c:numRef>
              <c:f>'2012'!$B$240:$B$259</c:f>
              <c:numCache>
                <c:formatCode>General</c:formatCode>
                <c:ptCount val="20"/>
                <c:pt idx="0">
                  <c:v>6417</c:v>
                </c:pt>
                <c:pt idx="1">
                  <c:v>621</c:v>
                </c:pt>
                <c:pt idx="2">
                  <c:v>6</c:v>
                </c:pt>
                <c:pt idx="3">
                  <c:v>53</c:v>
                </c:pt>
                <c:pt idx="4">
                  <c:v>21429</c:v>
                </c:pt>
                <c:pt idx="5">
                  <c:v>253</c:v>
                </c:pt>
                <c:pt idx="6">
                  <c:v>11</c:v>
                </c:pt>
                <c:pt idx="7">
                  <c:v>14690</c:v>
                </c:pt>
                <c:pt idx="8">
                  <c:v>446</c:v>
                </c:pt>
                <c:pt idx="9">
                  <c:v>20377</c:v>
                </c:pt>
                <c:pt idx="10">
                  <c:v>7275</c:v>
                </c:pt>
                <c:pt idx="11">
                  <c:v>6</c:v>
                </c:pt>
                <c:pt idx="12">
                  <c:v>0</c:v>
                </c:pt>
                <c:pt idx="13">
                  <c:v>2</c:v>
                </c:pt>
                <c:pt idx="14">
                  <c:v>37</c:v>
                </c:pt>
                <c:pt idx="15">
                  <c:v>41</c:v>
                </c:pt>
                <c:pt idx="16">
                  <c:v>1567</c:v>
                </c:pt>
                <c:pt idx="17">
                  <c:v>3313</c:v>
                </c:pt>
                <c:pt idx="18">
                  <c:v>46</c:v>
                </c:pt>
                <c:pt idx="19">
                  <c:v>21</c:v>
                </c:pt>
              </c:numCache>
            </c:numRef>
          </c:val>
        </c:ser>
        <c:dLbls/>
        <c:shape val="box"/>
        <c:axId val="86092032"/>
        <c:axId val="86102016"/>
        <c:axId val="0"/>
      </c:bar3DChart>
      <c:catAx>
        <c:axId val="86092032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86102016"/>
        <c:crosses val="autoZero"/>
        <c:auto val="1"/>
        <c:lblAlgn val="ctr"/>
        <c:lblOffset val="100"/>
        <c:tickLblSkip val="1"/>
        <c:tickMarkSkip val="1"/>
      </c:catAx>
      <c:valAx>
        <c:axId val="86102016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86092032"/>
        <c:crosses val="autoZero"/>
        <c:crossBetween val="between"/>
        <c:majorUnit val="2000"/>
      </c:valAx>
    </c:plotArea>
    <c:plotVisOnly val="1"/>
    <c:dispBlanksAs val="gap"/>
  </c:chart>
  <c:printSettings>
    <c:headerFooter alignWithMargins="0"/>
    <c:pageMargins b="1" l="0.75000000000000011" r="0.75000000000000011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lt-LT"/>
  <c:chart>
    <c:title>
      <c:tx>
        <c:rich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r>
              <a:rPr lang="en-GB" sz="1050" baseline="0">
                <a:latin typeface="Arial" pitchFamily="34" charset="0"/>
                <a:cs typeface="Arial" pitchFamily="34" charset="0"/>
              </a:rPr>
              <a:t>Requests per sending MS</a:t>
            </a:r>
            <a:endParaRPr lang="en-GB" sz="1050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4293123875440043"/>
          <c:y val="3.8062260864063495E-2"/>
        </c:manualLayout>
      </c:layout>
    </c:title>
    <c:view3D>
      <c:hPercent val="44"/>
      <c:depthPercent val="100"/>
      <c:rAngAx val="1"/>
    </c:view3D>
    <c:plotArea>
      <c:layout>
        <c:manualLayout>
          <c:layoutTarget val="inner"/>
          <c:xMode val="edge"/>
          <c:yMode val="edge"/>
          <c:x val="5.7634247508188199E-2"/>
          <c:y val="0.12071924038334839"/>
          <c:w val="0.9309724543527369"/>
          <c:h val="0.79195011672340598"/>
        </c:manualLayout>
      </c:layout>
      <c:bar3D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endParaRPr lang="lt-LT"/>
              </a:p>
            </c:txPr>
            <c:showVal val="1"/>
          </c:dLbls>
          <c:cat>
            <c:strRef>
              <c:f>'2012'!$A$269:$A$288</c:f>
              <c:strCache>
                <c:ptCount val="20"/>
                <c:pt idx="0">
                  <c:v>AT</c:v>
                </c:pt>
                <c:pt idx="1">
                  <c:v>BE</c:v>
                </c:pt>
                <c:pt idx="2">
                  <c:v>BG</c:v>
                </c:pt>
                <c:pt idx="3">
                  <c:v>CZ</c:v>
                </c:pt>
                <c:pt idx="4">
                  <c:v>DE</c:v>
                </c:pt>
                <c:pt idx="5">
                  <c:v>DK</c:v>
                </c:pt>
                <c:pt idx="6">
                  <c:v>EE</c:v>
                </c:pt>
                <c:pt idx="7">
                  <c:v>ES</c:v>
                </c:pt>
                <c:pt idx="8">
                  <c:v>FI</c:v>
                </c:pt>
                <c:pt idx="9">
                  <c:v>FR</c:v>
                </c:pt>
                <c:pt idx="10">
                  <c:v>GB</c:v>
                </c:pt>
                <c:pt idx="11">
                  <c:v>GR</c:v>
                </c:pt>
                <c:pt idx="12">
                  <c:v>HU</c:v>
                </c:pt>
                <c:pt idx="13">
                  <c:v>IE</c:v>
                </c:pt>
                <c:pt idx="14">
                  <c:v>LT</c:v>
                </c:pt>
                <c:pt idx="15">
                  <c:v>LV</c:v>
                </c:pt>
                <c:pt idx="16">
                  <c:v>NL</c:v>
                </c:pt>
                <c:pt idx="17">
                  <c:v>PL</c:v>
                </c:pt>
                <c:pt idx="18">
                  <c:v>RO</c:v>
                </c:pt>
                <c:pt idx="19">
                  <c:v>SK</c:v>
                </c:pt>
              </c:strCache>
            </c:strRef>
          </c:cat>
          <c:val>
            <c:numRef>
              <c:f>'2012'!$B$269:$B$288</c:f>
              <c:numCache>
                <c:formatCode>General</c:formatCode>
                <c:ptCount val="20"/>
                <c:pt idx="0">
                  <c:v>11314</c:v>
                </c:pt>
                <c:pt idx="1">
                  <c:v>67</c:v>
                </c:pt>
                <c:pt idx="2">
                  <c:v>0</c:v>
                </c:pt>
                <c:pt idx="3">
                  <c:v>258</c:v>
                </c:pt>
                <c:pt idx="4">
                  <c:v>21646</c:v>
                </c:pt>
                <c:pt idx="5">
                  <c:v>2</c:v>
                </c:pt>
                <c:pt idx="6">
                  <c:v>8</c:v>
                </c:pt>
                <c:pt idx="7">
                  <c:v>596</c:v>
                </c:pt>
                <c:pt idx="8">
                  <c:v>108</c:v>
                </c:pt>
                <c:pt idx="9">
                  <c:v>4487</c:v>
                </c:pt>
                <c:pt idx="10">
                  <c:v>10770</c:v>
                </c:pt>
                <c:pt idx="11">
                  <c:v>0</c:v>
                </c:pt>
                <c:pt idx="12">
                  <c:v>0</c:v>
                </c:pt>
                <c:pt idx="13">
                  <c:v>35</c:v>
                </c:pt>
                <c:pt idx="14">
                  <c:v>47</c:v>
                </c:pt>
                <c:pt idx="15">
                  <c:v>28</c:v>
                </c:pt>
                <c:pt idx="16">
                  <c:v>561</c:v>
                </c:pt>
                <c:pt idx="17">
                  <c:v>771</c:v>
                </c:pt>
                <c:pt idx="18">
                  <c:v>211</c:v>
                </c:pt>
                <c:pt idx="19">
                  <c:v>0</c:v>
                </c:pt>
              </c:numCache>
            </c:numRef>
          </c:val>
        </c:ser>
        <c:dLbls/>
        <c:shape val="box"/>
        <c:axId val="86113664"/>
        <c:axId val="86189184"/>
        <c:axId val="0"/>
      </c:bar3DChart>
      <c:catAx>
        <c:axId val="86113664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86189184"/>
        <c:crosses val="autoZero"/>
        <c:auto val="1"/>
        <c:lblAlgn val="ctr"/>
        <c:lblOffset val="100"/>
        <c:tickLblSkip val="1"/>
        <c:tickMarkSkip val="1"/>
      </c:catAx>
      <c:valAx>
        <c:axId val="86189184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lt-LT"/>
          </a:p>
        </c:txPr>
        <c:crossAx val="86113664"/>
        <c:crosses val="autoZero"/>
        <c:crossBetween val="between"/>
        <c:majorUnit val="2000"/>
      </c:valAx>
    </c:plotArea>
    <c:plotVisOnly val="1"/>
    <c:dispBlanksAs val="gap"/>
  </c:chart>
  <c:printSettings>
    <c:headerFooter alignWithMargins="0"/>
    <c:pageMargins b="1" l="0.75000000000000011" r="0.750000000000000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52</xdr:row>
      <xdr:rowOff>0</xdr:rowOff>
    </xdr:from>
    <xdr:to>
      <xdr:col>13</xdr:col>
      <xdr:colOff>295275</xdr:colOff>
      <xdr:row>70</xdr:row>
      <xdr:rowOff>0</xdr:rowOff>
    </xdr:to>
    <xdr:graphicFrame macro="">
      <xdr:nvGraphicFramePr>
        <xdr:cNvPr id="1638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13</xdr:row>
      <xdr:rowOff>0</xdr:rowOff>
    </xdr:from>
    <xdr:to>
      <xdr:col>13</xdr:col>
      <xdr:colOff>276225</xdr:colOff>
      <xdr:row>31</xdr:row>
      <xdr:rowOff>0</xdr:rowOff>
    </xdr:to>
    <xdr:graphicFrame macro="">
      <xdr:nvGraphicFramePr>
        <xdr:cNvPr id="1638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605117</xdr:colOff>
      <xdr:row>72</xdr:row>
      <xdr:rowOff>1</xdr:rowOff>
    </xdr:from>
    <xdr:to>
      <xdr:col>19</xdr:col>
      <xdr:colOff>0</xdr:colOff>
      <xdr:row>93</xdr:row>
      <xdr:rowOff>0</xdr:rowOff>
    </xdr:to>
    <xdr:graphicFrame macro="">
      <xdr:nvGraphicFramePr>
        <xdr:cNvPr id="1638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209</xdr:row>
      <xdr:rowOff>0</xdr:rowOff>
    </xdr:from>
    <xdr:to>
      <xdr:col>19</xdr:col>
      <xdr:colOff>0</xdr:colOff>
      <xdr:row>236</xdr:row>
      <xdr:rowOff>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180</xdr:row>
      <xdr:rowOff>0</xdr:rowOff>
    </xdr:from>
    <xdr:to>
      <xdr:col>19</xdr:col>
      <xdr:colOff>0</xdr:colOff>
      <xdr:row>207</xdr:row>
      <xdr:rowOff>0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</xdr:colOff>
      <xdr:row>121</xdr:row>
      <xdr:rowOff>0</xdr:rowOff>
    </xdr:from>
    <xdr:to>
      <xdr:col>18</xdr:col>
      <xdr:colOff>0</xdr:colOff>
      <xdr:row>142</xdr:row>
      <xdr:rowOff>0</xdr:rowOff>
    </xdr:to>
    <xdr:graphicFrame macro="">
      <xdr:nvGraphicFramePr>
        <xdr:cNvPr id="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94</xdr:row>
      <xdr:rowOff>0</xdr:rowOff>
    </xdr:from>
    <xdr:to>
      <xdr:col>22</xdr:col>
      <xdr:colOff>0</xdr:colOff>
      <xdr:row>118</xdr:row>
      <xdr:rowOff>145677</xdr:rowOff>
    </xdr:to>
    <xdr:graphicFrame macro="">
      <xdr:nvGraphicFramePr>
        <xdr:cNvPr id="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238</xdr:row>
      <xdr:rowOff>0</xdr:rowOff>
    </xdr:from>
    <xdr:to>
      <xdr:col>19</xdr:col>
      <xdr:colOff>0</xdr:colOff>
      <xdr:row>265</xdr:row>
      <xdr:rowOff>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267</xdr:row>
      <xdr:rowOff>0</xdr:rowOff>
    </xdr:from>
    <xdr:to>
      <xdr:col>19</xdr:col>
      <xdr:colOff>0</xdr:colOff>
      <xdr:row>294</xdr:row>
      <xdr:rowOff>0</xdr:rowOff>
    </xdr:to>
    <xdr:graphicFrame macro="">
      <xdr:nvGraphicFramePr>
        <xdr:cNvPr id="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0</xdr:colOff>
      <xdr:row>32</xdr:row>
      <xdr:rowOff>0</xdr:rowOff>
    </xdr:from>
    <xdr:to>
      <xdr:col>13</xdr:col>
      <xdr:colOff>276225</xdr:colOff>
      <xdr:row>49</xdr:row>
      <xdr:rowOff>156882</xdr:rowOff>
    </xdr:to>
    <xdr:graphicFrame macro="">
      <xdr:nvGraphicFramePr>
        <xdr:cNvPr id="1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1</xdr:colOff>
      <xdr:row>144</xdr:row>
      <xdr:rowOff>0</xdr:rowOff>
    </xdr:from>
    <xdr:to>
      <xdr:col>12</xdr:col>
      <xdr:colOff>280148</xdr:colOff>
      <xdr:row>154</xdr:row>
      <xdr:rowOff>0</xdr:rowOff>
    </xdr:to>
    <xdr:graphicFrame macro="">
      <xdr:nvGraphicFramePr>
        <xdr:cNvPr id="1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3923</xdr:colOff>
      <xdr:row>143</xdr:row>
      <xdr:rowOff>156882</xdr:rowOff>
    </xdr:from>
    <xdr:to>
      <xdr:col>18</xdr:col>
      <xdr:colOff>515470</xdr:colOff>
      <xdr:row>153</xdr:row>
      <xdr:rowOff>156881</xdr:rowOff>
    </xdr:to>
    <xdr:graphicFrame macro="">
      <xdr:nvGraphicFramePr>
        <xdr:cNvPr id="18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0</xdr:colOff>
      <xdr:row>167</xdr:row>
      <xdr:rowOff>156881</xdr:rowOff>
    </xdr:from>
    <xdr:to>
      <xdr:col>12</xdr:col>
      <xdr:colOff>268942</xdr:colOff>
      <xdr:row>177</xdr:row>
      <xdr:rowOff>156881</xdr:rowOff>
    </xdr:to>
    <xdr:graphicFrame macro="">
      <xdr:nvGraphicFramePr>
        <xdr:cNvPr id="19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13</xdr:col>
      <xdr:colOff>0</xdr:colOff>
      <xdr:row>168</xdr:row>
      <xdr:rowOff>0</xdr:rowOff>
    </xdr:from>
    <xdr:to>
      <xdr:col>18</xdr:col>
      <xdr:colOff>515470</xdr:colOff>
      <xdr:row>178</xdr:row>
      <xdr:rowOff>0</xdr:rowOff>
    </xdr:to>
    <xdr:graphicFrame macro="">
      <xdr:nvGraphicFramePr>
        <xdr:cNvPr id="20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0</xdr:colOff>
      <xdr:row>156</xdr:row>
      <xdr:rowOff>0</xdr:rowOff>
    </xdr:from>
    <xdr:to>
      <xdr:col>12</xdr:col>
      <xdr:colOff>280147</xdr:colOff>
      <xdr:row>166</xdr:row>
      <xdr:rowOff>0</xdr:rowOff>
    </xdr:to>
    <xdr:graphicFrame macro="">
      <xdr:nvGraphicFramePr>
        <xdr:cNvPr id="21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91"/>
  <sheetViews>
    <sheetView tabSelected="1" topLeftCell="A115" zoomScale="85" zoomScaleNormal="85" workbookViewId="0">
      <selection activeCell="D146" sqref="D146"/>
    </sheetView>
  </sheetViews>
  <sheetFormatPr defaultRowHeight="12.75"/>
  <cols>
    <col min="1" max="1" width="4.7109375" customWidth="1"/>
    <col min="2" max="2" width="6.7109375" customWidth="1"/>
    <col min="3" max="3" width="6.5703125" customWidth="1"/>
    <col min="4" max="4" width="6.7109375" customWidth="1"/>
    <col min="6" max="6" width="9" customWidth="1"/>
  </cols>
  <sheetData>
    <row r="1" spans="1:11">
      <c r="A1" s="11"/>
    </row>
    <row r="2" spans="1:11">
      <c r="A2" s="29" t="s">
        <v>70</v>
      </c>
      <c r="B2" s="29"/>
      <c r="C2" s="29"/>
      <c r="D2" s="29"/>
      <c r="E2" s="29"/>
      <c r="F2" s="29"/>
      <c r="G2" s="29"/>
      <c r="H2" s="29"/>
    </row>
    <row r="3" spans="1:11">
      <c r="A3" s="14" t="s">
        <v>33</v>
      </c>
      <c r="B3" s="9">
        <v>15</v>
      </c>
      <c r="C3" s="30" t="s">
        <v>34</v>
      </c>
      <c r="D3" s="30"/>
      <c r="E3" s="30"/>
      <c r="F3" s="30"/>
      <c r="G3" s="30"/>
      <c r="H3" s="30"/>
      <c r="I3" s="8"/>
      <c r="J3" s="8"/>
      <c r="K3" s="8"/>
    </row>
    <row r="4" spans="1:11">
      <c r="A4" s="2" t="s">
        <v>5</v>
      </c>
      <c r="B4" s="9">
        <v>16</v>
      </c>
      <c r="C4" s="30" t="s">
        <v>23</v>
      </c>
      <c r="D4" s="30"/>
      <c r="E4" s="30"/>
      <c r="F4" s="30"/>
      <c r="G4" s="30"/>
      <c r="H4" s="30"/>
      <c r="I4" s="8"/>
      <c r="J4" s="8"/>
      <c r="K4" s="8"/>
    </row>
    <row r="5" spans="1:11">
      <c r="A5" s="2" t="s">
        <v>6</v>
      </c>
      <c r="B5" s="9">
        <v>17</v>
      </c>
      <c r="C5" s="31" t="s">
        <v>4</v>
      </c>
      <c r="D5" s="31"/>
      <c r="E5" s="31"/>
      <c r="F5" s="31"/>
      <c r="G5" s="31"/>
      <c r="H5" s="31"/>
    </row>
    <row r="6" spans="1:11">
      <c r="A6" s="3" t="s">
        <v>7</v>
      </c>
      <c r="B6" s="9">
        <v>19</v>
      </c>
      <c r="C6" s="32" t="s">
        <v>14</v>
      </c>
      <c r="D6" s="32"/>
      <c r="E6" s="32"/>
      <c r="F6" s="32"/>
      <c r="G6" s="32"/>
      <c r="H6" s="32"/>
    </row>
    <row r="7" spans="1:11">
      <c r="A7" s="3" t="s">
        <v>8</v>
      </c>
      <c r="B7" s="9">
        <v>19</v>
      </c>
      <c r="C7" s="31"/>
      <c r="D7" s="31"/>
      <c r="E7" s="31"/>
      <c r="F7" s="31"/>
      <c r="G7" s="31"/>
      <c r="H7" s="31"/>
    </row>
    <row r="8" spans="1:11">
      <c r="A8" s="3" t="s">
        <v>9</v>
      </c>
      <c r="B8" s="9">
        <v>19</v>
      </c>
      <c r="C8" s="31"/>
      <c r="D8" s="31"/>
      <c r="E8" s="31"/>
      <c r="F8" s="31"/>
      <c r="G8" s="31"/>
      <c r="H8" s="31"/>
    </row>
    <row r="9" spans="1:11">
      <c r="A9" s="3" t="s">
        <v>10</v>
      </c>
      <c r="B9" s="9">
        <v>20</v>
      </c>
      <c r="C9" s="31" t="s">
        <v>3</v>
      </c>
      <c r="D9" s="31"/>
      <c r="E9" s="31"/>
      <c r="F9" s="31"/>
      <c r="G9" s="31"/>
      <c r="H9" s="31"/>
    </row>
    <row r="10" spans="1:11">
      <c r="A10" s="3" t="s">
        <v>11</v>
      </c>
      <c r="B10" s="9">
        <v>20</v>
      </c>
      <c r="C10" s="31"/>
      <c r="D10" s="31"/>
      <c r="E10" s="31"/>
      <c r="F10" s="31"/>
      <c r="G10" s="31"/>
      <c r="H10" s="31"/>
    </row>
    <row r="11" spans="1:11">
      <c r="A11" s="3" t="s">
        <v>13</v>
      </c>
      <c r="B11" s="5">
        <v>20</v>
      </c>
      <c r="C11" s="31"/>
      <c r="D11" s="31"/>
      <c r="E11" s="31"/>
      <c r="F11" s="31"/>
      <c r="G11" s="31"/>
      <c r="H11" s="31"/>
    </row>
    <row r="14" spans="1:11">
      <c r="A14" s="40" t="s">
        <v>0</v>
      </c>
      <c r="B14" s="40"/>
      <c r="C14" s="40"/>
      <c r="D14" s="21"/>
    </row>
    <row r="15" spans="1:11">
      <c r="A15" s="14" t="s">
        <v>33</v>
      </c>
      <c r="B15" s="9">
        <v>30</v>
      </c>
      <c r="C15" s="10">
        <f>B15/(B3*(B3-1))</f>
        <v>0.14285714285714285</v>
      </c>
      <c r="D15" s="21"/>
    </row>
    <row r="16" spans="1:11">
      <c r="A16" s="2" t="s">
        <v>5</v>
      </c>
      <c r="B16" s="9">
        <v>73</v>
      </c>
      <c r="C16" s="10">
        <f t="shared" ref="C16:C23" si="0">B16/(B4*(B4-1))</f>
        <v>0.30416666666666664</v>
      </c>
      <c r="D16" s="21"/>
    </row>
    <row r="17" spans="1:4">
      <c r="A17" s="2" t="s">
        <v>6</v>
      </c>
      <c r="B17" s="9">
        <v>77</v>
      </c>
      <c r="C17" s="10">
        <f t="shared" si="0"/>
        <v>0.28308823529411764</v>
      </c>
      <c r="D17" s="21"/>
    </row>
    <row r="18" spans="1:4">
      <c r="A18" s="3" t="s">
        <v>7</v>
      </c>
      <c r="B18" s="9">
        <v>97</v>
      </c>
      <c r="C18" s="10">
        <f t="shared" si="0"/>
        <v>0.28362573099415206</v>
      </c>
      <c r="D18" s="21"/>
    </row>
    <row r="19" spans="1:4">
      <c r="A19" s="3" t="s">
        <v>8</v>
      </c>
      <c r="B19" s="9">
        <v>116</v>
      </c>
      <c r="C19" s="10">
        <f t="shared" si="0"/>
        <v>0.33918128654970758</v>
      </c>
      <c r="D19" s="21"/>
    </row>
    <row r="20" spans="1:4">
      <c r="A20" s="3" t="s">
        <v>9</v>
      </c>
      <c r="B20" s="9">
        <v>128</v>
      </c>
      <c r="C20" s="10">
        <f t="shared" si="0"/>
        <v>0.3742690058479532</v>
      </c>
      <c r="D20" s="21"/>
    </row>
    <row r="21" spans="1:4">
      <c r="A21" s="3" t="s">
        <v>10</v>
      </c>
      <c r="B21" s="9">
        <v>142</v>
      </c>
      <c r="C21" s="10">
        <f t="shared" si="0"/>
        <v>0.37368421052631579</v>
      </c>
      <c r="D21" s="21"/>
    </row>
    <row r="22" spans="1:4">
      <c r="A22" s="3" t="s">
        <v>11</v>
      </c>
      <c r="B22" s="9">
        <v>149</v>
      </c>
      <c r="C22" s="10">
        <f t="shared" si="0"/>
        <v>0.39210526315789473</v>
      </c>
      <c r="D22" s="21"/>
    </row>
    <row r="23" spans="1:4">
      <c r="A23" s="3" t="s">
        <v>13</v>
      </c>
      <c r="B23" s="13">
        <v>156</v>
      </c>
      <c r="C23" s="10">
        <f t="shared" si="0"/>
        <v>0.41052631578947368</v>
      </c>
      <c r="D23" s="21"/>
    </row>
    <row r="53" spans="1:2">
      <c r="A53" s="29" t="s">
        <v>12</v>
      </c>
      <c r="B53" s="29"/>
    </row>
    <row r="54" spans="1:2">
      <c r="A54" s="14" t="s">
        <v>33</v>
      </c>
      <c r="B54" s="15">
        <v>431</v>
      </c>
    </row>
    <row r="55" spans="1:2">
      <c r="A55" s="2" t="s">
        <v>5</v>
      </c>
      <c r="B55" s="15">
        <v>23941</v>
      </c>
    </row>
    <row r="56" spans="1:2">
      <c r="A56" s="2" t="s">
        <v>6</v>
      </c>
      <c r="B56" s="15">
        <v>32285</v>
      </c>
    </row>
    <row r="57" spans="1:2">
      <c r="A57" s="3" t="s">
        <v>7</v>
      </c>
      <c r="B57" s="15">
        <v>32226</v>
      </c>
    </row>
    <row r="58" spans="1:2">
      <c r="A58" s="3" t="s">
        <v>8</v>
      </c>
      <c r="B58" s="15">
        <v>43101</v>
      </c>
    </row>
    <row r="59" spans="1:2">
      <c r="A59" s="3" t="s">
        <v>9</v>
      </c>
      <c r="B59" s="15">
        <v>40181</v>
      </c>
    </row>
    <row r="60" spans="1:2">
      <c r="A60" s="3" t="s">
        <v>10</v>
      </c>
      <c r="B60" s="15">
        <v>46682</v>
      </c>
    </row>
    <row r="61" spans="1:2">
      <c r="A61" s="3" t="s">
        <v>11</v>
      </c>
      <c r="B61" s="15">
        <v>46194</v>
      </c>
    </row>
    <row r="62" spans="1:2">
      <c r="A62" s="3" t="s">
        <v>13</v>
      </c>
      <c r="B62" s="16">
        <v>35932</v>
      </c>
    </row>
    <row r="63" spans="1:2">
      <c r="A63" s="39">
        <f>SUM(B54:C62)</f>
        <v>300973</v>
      </c>
      <c r="B63" s="39"/>
    </row>
    <row r="66" spans="1:17">
      <c r="Q66" s="6"/>
    </row>
    <row r="73" spans="1:17">
      <c r="A73" s="41" t="s">
        <v>63</v>
      </c>
      <c r="B73" s="41"/>
      <c r="C73" s="41"/>
      <c r="D73" s="41"/>
    </row>
    <row r="74" spans="1:17">
      <c r="A74" s="4"/>
      <c r="B74" s="4" t="s">
        <v>1</v>
      </c>
      <c r="C74" s="4" t="s">
        <v>2</v>
      </c>
      <c r="D74" s="28" t="s">
        <v>65</v>
      </c>
    </row>
    <row r="75" spans="1:17">
      <c r="A75" s="14" t="s">
        <v>33</v>
      </c>
      <c r="B75" s="2">
        <v>197</v>
      </c>
      <c r="C75" s="2">
        <v>89</v>
      </c>
      <c r="D75" s="2">
        <v>32</v>
      </c>
    </row>
    <row r="76" spans="1:17">
      <c r="A76" s="2" t="s">
        <v>5</v>
      </c>
      <c r="B76" s="2">
        <v>8884</v>
      </c>
      <c r="C76" s="2">
        <v>3948</v>
      </c>
      <c r="D76" s="2">
        <v>3209</v>
      </c>
    </row>
    <row r="77" spans="1:17">
      <c r="A77" s="2" t="s">
        <v>6</v>
      </c>
      <c r="B77" s="2">
        <v>12137</v>
      </c>
      <c r="C77" s="2">
        <v>4953</v>
      </c>
      <c r="D77" s="2">
        <v>4061</v>
      </c>
    </row>
    <row r="78" spans="1:17">
      <c r="A78" s="3" t="s">
        <v>7</v>
      </c>
      <c r="B78" s="2">
        <v>8453</v>
      </c>
      <c r="C78" s="2">
        <v>6203</v>
      </c>
      <c r="D78" s="2">
        <v>5666</v>
      </c>
    </row>
    <row r="79" spans="1:17">
      <c r="A79" s="3" t="s">
        <v>8</v>
      </c>
      <c r="B79" s="2">
        <v>8723</v>
      </c>
      <c r="C79" s="2">
        <v>6798</v>
      </c>
      <c r="D79" s="2">
        <v>7175</v>
      </c>
    </row>
    <row r="80" spans="1:17">
      <c r="A80" s="3" t="s">
        <v>9</v>
      </c>
      <c r="B80" s="2">
        <v>9893</v>
      </c>
      <c r="C80" s="2">
        <v>6612</v>
      </c>
      <c r="D80" s="2">
        <v>6285</v>
      </c>
    </row>
    <row r="81" spans="1:4">
      <c r="A81" s="3" t="s">
        <v>10</v>
      </c>
      <c r="B81" s="2">
        <v>10702</v>
      </c>
      <c r="C81" s="2">
        <v>8090</v>
      </c>
      <c r="D81" s="2">
        <v>7443</v>
      </c>
    </row>
    <row r="82" spans="1:4">
      <c r="A82" s="3" t="s">
        <v>11</v>
      </c>
      <c r="B82" s="2">
        <v>8032</v>
      </c>
      <c r="C82" s="2">
        <v>8002</v>
      </c>
      <c r="D82" s="2">
        <v>7615</v>
      </c>
    </row>
    <row r="83" spans="1:4">
      <c r="A83" s="3" t="s">
        <v>13</v>
      </c>
      <c r="B83" s="12">
        <v>9590</v>
      </c>
      <c r="C83" s="12">
        <v>6214</v>
      </c>
      <c r="D83" s="12">
        <v>5968</v>
      </c>
    </row>
    <row r="84" spans="1:4">
      <c r="A84" s="1"/>
      <c r="B84" s="7">
        <f>SUM(B75:B83)</f>
        <v>76611</v>
      </c>
      <c r="C84" s="7">
        <f>SUM(C75:C83)</f>
        <v>50909</v>
      </c>
      <c r="D84" s="7">
        <f>SUM(D75:D83)</f>
        <v>47454</v>
      </c>
    </row>
    <row r="121" spans="1:7">
      <c r="E121" s="20"/>
    </row>
    <row r="122" spans="1:7">
      <c r="A122" s="43" t="s">
        <v>39</v>
      </c>
      <c r="B122" s="40"/>
      <c r="C122" s="40"/>
      <c r="D122" s="40"/>
      <c r="E122" s="40"/>
      <c r="F122" s="40"/>
      <c r="G122" s="40"/>
    </row>
    <row r="123" spans="1:7">
      <c r="A123" s="3" t="s">
        <v>1</v>
      </c>
      <c r="B123" s="33" t="s">
        <v>40</v>
      </c>
      <c r="C123" s="34"/>
      <c r="D123" s="34"/>
      <c r="E123" s="35"/>
      <c r="F123" s="2">
        <v>76611</v>
      </c>
      <c r="G123" s="19">
        <f>F123/F135</f>
        <v>0.25454442757323748</v>
      </c>
    </row>
    <row r="124" spans="1:7">
      <c r="A124" s="3" t="s">
        <v>41</v>
      </c>
      <c r="B124" s="33" t="s">
        <v>42</v>
      </c>
      <c r="C124" s="34"/>
      <c r="D124" s="34"/>
      <c r="E124" s="35"/>
      <c r="F124" s="2">
        <v>2578</v>
      </c>
      <c r="G124" s="19">
        <f>F124/F135</f>
        <v>8.5655523917427812E-3</v>
      </c>
    </row>
    <row r="125" spans="1:7">
      <c r="A125" s="3" t="s">
        <v>43</v>
      </c>
      <c r="B125" s="33" t="s">
        <v>44</v>
      </c>
      <c r="C125" s="34"/>
      <c r="D125" s="34"/>
      <c r="E125" s="35"/>
      <c r="F125" s="2">
        <v>59426</v>
      </c>
      <c r="G125" s="19">
        <f>F125/F135</f>
        <v>0.1974462825569071</v>
      </c>
    </row>
    <row r="126" spans="1:7">
      <c r="A126" s="3" t="s">
        <v>2</v>
      </c>
      <c r="B126" s="33" t="s">
        <v>45</v>
      </c>
      <c r="C126" s="34"/>
      <c r="D126" s="34"/>
      <c r="E126" s="35"/>
      <c r="F126" s="2">
        <v>50909</v>
      </c>
      <c r="G126" s="19">
        <f>F126/F135</f>
        <v>0.16914806311529607</v>
      </c>
    </row>
    <row r="127" spans="1:7">
      <c r="A127" s="3" t="s">
        <v>46</v>
      </c>
      <c r="B127" s="33" t="s">
        <v>47</v>
      </c>
      <c r="C127" s="34"/>
      <c r="D127" s="34"/>
      <c r="E127" s="35"/>
      <c r="F127" s="2">
        <v>51665</v>
      </c>
      <c r="G127" s="19">
        <f>F127/F135</f>
        <v>0.17165991633801039</v>
      </c>
    </row>
    <row r="128" spans="1:7">
      <c r="A128" s="3" t="s">
        <v>48</v>
      </c>
      <c r="B128" s="33" t="s">
        <v>49</v>
      </c>
      <c r="C128" s="34"/>
      <c r="D128" s="34"/>
      <c r="E128" s="35"/>
      <c r="F128" s="2">
        <v>300</v>
      </c>
      <c r="G128" s="19">
        <f>F128/F135</f>
        <v>9.9676715187076571E-4</v>
      </c>
    </row>
    <row r="129" spans="1:7">
      <c r="A129" s="3" t="s">
        <v>50</v>
      </c>
      <c r="B129" s="33" t="s">
        <v>51</v>
      </c>
      <c r="C129" s="34"/>
      <c r="D129" s="34"/>
      <c r="E129" s="35"/>
      <c r="F129" s="2">
        <v>1005</v>
      </c>
      <c r="G129" s="19">
        <f>F129/F135</f>
        <v>3.3391699587670656E-3</v>
      </c>
    </row>
    <row r="130" spans="1:7">
      <c r="A130" s="3" t="s">
        <v>52</v>
      </c>
      <c r="B130" s="33" t="s">
        <v>53</v>
      </c>
      <c r="C130" s="34"/>
      <c r="D130" s="34"/>
      <c r="E130" s="35"/>
      <c r="F130" s="2">
        <v>46149</v>
      </c>
      <c r="G130" s="19">
        <f>F130/F135</f>
        <v>0.15333269097227992</v>
      </c>
    </row>
    <row r="131" spans="1:7">
      <c r="A131" s="3" t="s">
        <v>54</v>
      </c>
      <c r="B131" s="33" t="s">
        <v>55</v>
      </c>
      <c r="C131" s="34"/>
      <c r="D131" s="34"/>
      <c r="E131" s="35"/>
      <c r="F131" s="2">
        <v>3209</v>
      </c>
      <c r="G131" s="19">
        <f>F131/F135</f>
        <v>1.0662085967844293E-2</v>
      </c>
    </row>
    <row r="132" spans="1:7">
      <c r="A132" s="3" t="s">
        <v>56</v>
      </c>
      <c r="B132" s="33" t="s">
        <v>57</v>
      </c>
      <c r="C132" s="34"/>
      <c r="D132" s="34"/>
      <c r="E132" s="35"/>
      <c r="F132" s="2">
        <v>750</v>
      </c>
      <c r="G132" s="19">
        <f>F132/F135</f>
        <v>2.4919178796769144E-3</v>
      </c>
    </row>
    <row r="133" spans="1:7">
      <c r="A133" s="3" t="s">
        <v>58</v>
      </c>
      <c r="B133" s="44" t="s">
        <v>64</v>
      </c>
      <c r="C133" s="34"/>
      <c r="D133" s="34"/>
      <c r="E133" s="35"/>
      <c r="F133" s="2">
        <v>1355</v>
      </c>
      <c r="G133" s="19">
        <f>F133/F135</f>
        <v>4.5020649692829586E-3</v>
      </c>
    </row>
    <row r="134" spans="1:7">
      <c r="A134" s="3" t="s">
        <v>59</v>
      </c>
      <c r="B134" s="33" t="s">
        <v>60</v>
      </c>
      <c r="C134" s="34"/>
      <c r="D134" s="34"/>
      <c r="E134" s="35"/>
      <c r="F134" s="2">
        <v>7016</v>
      </c>
      <c r="G134" s="19">
        <f>F134/F135</f>
        <v>2.3311061125084308E-2</v>
      </c>
    </row>
    <row r="135" spans="1:7">
      <c r="A135" s="36"/>
      <c r="B135" s="37"/>
      <c r="C135" s="37"/>
      <c r="D135" s="37"/>
      <c r="E135" s="38"/>
      <c r="F135" s="7">
        <f>SUM(F123:F134)</f>
        <v>300973</v>
      </c>
      <c r="G135" s="1"/>
    </row>
    <row r="145" spans="1:5">
      <c r="A145" s="40" t="s">
        <v>71</v>
      </c>
      <c r="B145" s="40"/>
      <c r="C145" s="40"/>
      <c r="D145" s="40"/>
      <c r="E145" s="40"/>
    </row>
    <row r="146" spans="1:5">
      <c r="A146" s="45" t="s">
        <v>72</v>
      </c>
      <c r="B146" s="45"/>
      <c r="C146" s="45"/>
      <c r="D146" s="2">
        <v>51089</v>
      </c>
      <c r="E146" s="19">
        <f>D146/D148</f>
        <v>0.67732141910165988</v>
      </c>
    </row>
    <row r="147" spans="1:5">
      <c r="A147" s="45" t="s">
        <v>73</v>
      </c>
      <c r="B147" s="45"/>
      <c r="C147" s="45"/>
      <c r="D147" s="2">
        <v>24339</v>
      </c>
      <c r="E147" s="19">
        <f>D147/D148</f>
        <v>0.32267858089834012</v>
      </c>
    </row>
    <row r="148" spans="1:5">
      <c r="A148" s="46"/>
      <c r="B148" s="46"/>
      <c r="C148" s="46"/>
      <c r="D148" s="7">
        <f>SUM(D146:D147)</f>
        <v>75428</v>
      </c>
      <c r="E148" s="1"/>
    </row>
    <row r="150" spans="1:5">
      <c r="A150" s="40" t="s">
        <v>74</v>
      </c>
      <c r="B150" s="40"/>
      <c r="C150" s="40"/>
      <c r="D150" s="40"/>
      <c r="E150" s="40"/>
    </row>
    <row r="151" spans="1:5">
      <c r="A151" s="49" t="s">
        <v>75</v>
      </c>
      <c r="B151" s="50"/>
      <c r="C151" s="51"/>
      <c r="D151" s="9">
        <v>41601</v>
      </c>
      <c r="E151" s="25">
        <f>D151/D153</f>
        <v>0.82332568081063962</v>
      </c>
    </row>
    <row r="152" spans="1:5">
      <c r="A152" s="49" t="s">
        <v>76</v>
      </c>
      <c r="B152" s="50"/>
      <c r="C152" s="51"/>
      <c r="D152" s="9">
        <v>8927</v>
      </c>
      <c r="E152" s="25">
        <f>D152/D153</f>
        <v>0.17667431918936036</v>
      </c>
    </row>
    <row r="153" spans="1:5">
      <c r="A153" s="46"/>
      <c r="B153" s="46"/>
      <c r="C153" s="46"/>
      <c r="D153" s="26">
        <f>SUM(D151:D152)</f>
        <v>50528</v>
      </c>
      <c r="E153" s="1"/>
    </row>
    <row r="157" spans="1:5">
      <c r="A157" s="40" t="s">
        <v>77</v>
      </c>
      <c r="B157" s="40"/>
      <c r="C157" s="40"/>
      <c r="D157" s="40"/>
      <c r="E157" s="40"/>
    </row>
    <row r="158" spans="1:5">
      <c r="A158" s="49" t="s">
        <v>67</v>
      </c>
      <c r="B158" s="50"/>
      <c r="C158" s="51"/>
      <c r="D158" s="9">
        <f>F126-(D159+D160)</f>
        <v>48398</v>
      </c>
      <c r="E158" s="25">
        <f>D158/D161</f>
        <v>0.95067669763696006</v>
      </c>
    </row>
    <row r="159" spans="1:5">
      <c r="A159" s="49" t="s">
        <v>78</v>
      </c>
      <c r="B159" s="50"/>
      <c r="C159" s="51"/>
      <c r="D159" s="9">
        <v>2503</v>
      </c>
      <c r="E159" s="25">
        <f>D159/D161</f>
        <v>4.9166159225284334E-2</v>
      </c>
    </row>
    <row r="160" spans="1:5">
      <c r="A160" s="49" t="s">
        <v>66</v>
      </c>
      <c r="B160" s="50"/>
      <c r="C160" s="51"/>
      <c r="D160" s="9">
        <v>8</v>
      </c>
      <c r="E160" s="25">
        <f>D160/D161</f>
        <v>1.5714313775560314E-4</v>
      </c>
    </row>
    <row r="161" spans="1:7">
      <c r="A161" s="46"/>
      <c r="B161" s="46"/>
      <c r="C161" s="46"/>
      <c r="D161" s="26">
        <f>SUM(D158:D160)</f>
        <v>50909</v>
      </c>
      <c r="E161" s="1"/>
    </row>
    <row r="168" spans="1:7">
      <c r="A168" s="52" t="s">
        <v>35</v>
      </c>
      <c r="B168" s="52"/>
      <c r="C168" s="52"/>
      <c r="D168" s="52"/>
      <c r="E168" s="52"/>
    </row>
    <row r="169" spans="1:7">
      <c r="A169" s="53" t="s">
        <v>61</v>
      </c>
      <c r="B169" s="54"/>
      <c r="C169" s="55"/>
      <c r="D169" s="2">
        <v>59426</v>
      </c>
      <c r="E169" s="19">
        <f>D169/D171</f>
        <v>0.95842203728791686</v>
      </c>
    </row>
    <row r="170" spans="1:7">
      <c r="A170" s="53" t="s">
        <v>79</v>
      </c>
      <c r="B170" s="54"/>
      <c r="C170" s="55"/>
      <c r="D170" s="27">
        <v>2578</v>
      </c>
      <c r="E170" s="19">
        <f>D170/D171</f>
        <v>4.157796271208309E-2</v>
      </c>
    </row>
    <row r="171" spans="1:7">
      <c r="A171" s="46"/>
      <c r="B171" s="46"/>
      <c r="C171" s="46"/>
      <c r="D171" s="7">
        <f>SUM(D169:D170)</f>
        <v>62004</v>
      </c>
      <c r="E171" s="1"/>
    </row>
    <row r="173" spans="1:7">
      <c r="A173" s="52" t="s">
        <v>36</v>
      </c>
      <c r="B173" s="52"/>
      <c r="C173" s="52"/>
      <c r="D173" s="52"/>
      <c r="E173" s="52"/>
      <c r="F173" s="52"/>
      <c r="G173" s="52"/>
    </row>
    <row r="174" spans="1:7">
      <c r="A174" s="53" t="s">
        <v>80</v>
      </c>
      <c r="B174" s="54"/>
      <c r="C174" s="54"/>
      <c r="D174" s="54"/>
      <c r="E174" s="55"/>
      <c r="F174" s="3">
        <v>31901</v>
      </c>
      <c r="G174" s="19">
        <f>F174/F178</f>
        <v>0.67225102204239895</v>
      </c>
    </row>
    <row r="175" spans="1:7">
      <c r="A175" s="53" t="s">
        <v>81</v>
      </c>
      <c r="B175" s="54"/>
      <c r="C175" s="54"/>
      <c r="D175" s="54"/>
      <c r="E175" s="55"/>
      <c r="F175" s="3">
        <v>14248</v>
      </c>
      <c r="G175" s="19">
        <f>F175/F178</f>
        <v>0.30024866186201377</v>
      </c>
    </row>
    <row r="176" spans="1:7">
      <c r="A176" s="53" t="s">
        <v>62</v>
      </c>
      <c r="B176" s="54"/>
      <c r="C176" s="54"/>
      <c r="D176" s="54"/>
      <c r="E176" s="55"/>
      <c r="F176" s="2">
        <v>300</v>
      </c>
      <c r="G176" s="19">
        <f>F176/F178</f>
        <v>6.3219117461120241E-3</v>
      </c>
    </row>
    <row r="177" spans="1:7">
      <c r="A177" s="53" t="s">
        <v>79</v>
      </c>
      <c r="B177" s="54"/>
      <c r="C177" s="54"/>
      <c r="D177" s="54"/>
      <c r="E177" s="55"/>
      <c r="F177" s="27">
        <v>1005</v>
      </c>
      <c r="G177" s="19">
        <f>F177/F178</f>
        <v>2.117840434947528E-2</v>
      </c>
    </row>
    <row r="178" spans="1:7">
      <c r="A178" s="56"/>
      <c r="B178" s="57"/>
      <c r="C178" s="57"/>
      <c r="D178" s="57"/>
      <c r="E178" s="58"/>
      <c r="F178" s="7">
        <f>SUM(F174:F177)</f>
        <v>47454</v>
      </c>
      <c r="G178" s="1"/>
    </row>
    <row r="181" spans="1:7">
      <c r="A181" s="42" t="s">
        <v>38</v>
      </c>
      <c r="B181" s="41"/>
      <c r="C181" s="41"/>
      <c r="D181" s="21"/>
    </row>
    <row r="182" spans="1:7">
      <c r="A182" s="3" t="s">
        <v>15</v>
      </c>
      <c r="B182" s="17">
        <v>18</v>
      </c>
      <c r="C182" s="19">
        <f>B182/19</f>
        <v>0.94736842105263153</v>
      </c>
      <c r="D182" s="22"/>
    </row>
    <row r="183" spans="1:7">
      <c r="A183" s="3" t="s">
        <v>16</v>
      </c>
      <c r="B183" s="15">
        <v>3</v>
      </c>
      <c r="C183" s="19">
        <f t="shared" ref="C183:C201" si="1">B183/19</f>
        <v>0.15789473684210525</v>
      </c>
      <c r="D183" s="22"/>
    </row>
    <row r="184" spans="1:7">
      <c r="A184" s="3" t="s">
        <v>17</v>
      </c>
      <c r="B184" s="15">
        <v>8</v>
      </c>
      <c r="C184" s="19">
        <f t="shared" si="1"/>
        <v>0.42105263157894735</v>
      </c>
      <c r="D184" s="22"/>
    </row>
    <row r="185" spans="1:7">
      <c r="A185" s="3" t="s">
        <v>18</v>
      </c>
      <c r="B185" s="15">
        <v>3</v>
      </c>
      <c r="C185" s="19">
        <f t="shared" si="1"/>
        <v>0.15789473684210525</v>
      </c>
      <c r="D185" s="22"/>
    </row>
    <row r="186" spans="1:7">
      <c r="A186" s="3" t="s">
        <v>19</v>
      </c>
      <c r="B186" s="15">
        <v>6</v>
      </c>
      <c r="C186" s="19">
        <f t="shared" si="1"/>
        <v>0.31578947368421051</v>
      </c>
      <c r="D186" s="22"/>
    </row>
    <row r="187" spans="1:7">
      <c r="A187" s="3" t="s">
        <v>20</v>
      </c>
      <c r="B187" s="15">
        <v>7</v>
      </c>
      <c r="C187" s="19">
        <f t="shared" si="1"/>
        <v>0.36842105263157893</v>
      </c>
      <c r="D187" s="22"/>
    </row>
    <row r="188" spans="1:7">
      <c r="A188" s="3" t="s">
        <v>21</v>
      </c>
      <c r="B188" s="15">
        <v>9</v>
      </c>
      <c r="C188" s="19">
        <f t="shared" si="1"/>
        <v>0.47368421052631576</v>
      </c>
      <c r="D188" s="22"/>
    </row>
    <row r="189" spans="1:7">
      <c r="A189" s="3" t="s">
        <v>22</v>
      </c>
      <c r="B189" s="15">
        <v>15</v>
      </c>
      <c r="C189" s="19">
        <f t="shared" si="1"/>
        <v>0.78947368421052633</v>
      </c>
      <c r="D189" s="22"/>
    </row>
    <row r="190" spans="1:7">
      <c r="A190" s="3" t="s">
        <v>23</v>
      </c>
      <c r="B190" s="15">
        <v>9</v>
      </c>
      <c r="C190" s="19">
        <f t="shared" si="1"/>
        <v>0.47368421052631576</v>
      </c>
      <c r="D190" s="22"/>
    </row>
    <row r="191" spans="1:7">
      <c r="A191" s="3" t="s">
        <v>24</v>
      </c>
      <c r="B191" s="15">
        <v>11</v>
      </c>
      <c r="C191" s="19">
        <f t="shared" si="1"/>
        <v>0.57894736842105265</v>
      </c>
      <c r="D191" s="22"/>
    </row>
    <row r="192" spans="1:7">
      <c r="A192" s="3" t="s">
        <v>25</v>
      </c>
      <c r="B192" s="15">
        <v>13</v>
      </c>
      <c r="C192" s="19">
        <f t="shared" si="1"/>
        <v>0.68421052631578949</v>
      </c>
      <c r="D192" s="22"/>
    </row>
    <row r="193" spans="1:4">
      <c r="A193" s="3" t="s">
        <v>26</v>
      </c>
      <c r="B193" s="15">
        <v>7</v>
      </c>
      <c r="C193" s="19">
        <f t="shared" si="1"/>
        <v>0.36842105263157893</v>
      </c>
      <c r="D193" s="22"/>
    </row>
    <row r="194" spans="1:4">
      <c r="A194" s="3" t="s">
        <v>3</v>
      </c>
      <c r="B194" s="15">
        <v>1</v>
      </c>
      <c r="C194" s="19">
        <f t="shared" si="1"/>
        <v>5.2631578947368418E-2</v>
      </c>
      <c r="D194" s="22"/>
    </row>
    <row r="195" spans="1:4">
      <c r="A195" s="3" t="s">
        <v>27</v>
      </c>
      <c r="B195" s="15">
        <v>8</v>
      </c>
      <c r="C195" s="19">
        <f t="shared" si="1"/>
        <v>0.42105263157894735</v>
      </c>
      <c r="D195" s="22"/>
    </row>
    <row r="196" spans="1:4">
      <c r="A196" s="3" t="s">
        <v>28</v>
      </c>
      <c r="B196" s="15">
        <v>11</v>
      </c>
      <c r="C196" s="19">
        <f t="shared" si="1"/>
        <v>0.57894736842105265</v>
      </c>
      <c r="D196" s="22"/>
    </row>
    <row r="197" spans="1:4">
      <c r="A197" s="3" t="s">
        <v>29</v>
      </c>
      <c r="B197" s="15">
        <v>6</v>
      </c>
      <c r="C197" s="19">
        <f t="shared" si="1"/>
        <v>0.31578947368421051</v>
      </c>
      <c r="D197" s="22"/>
    </row>
    <row r="198" spans="1:4">
      <c r="A198" s="3" t="s">
        <v>30</v>
      </c>
      <c r="B198" s="15">
        <v>14</v>
      </c>
      <c r="C198" s="19">
        <f t="shared" si="1"/>
        <v>0.73684210526315785</v>
      </c>
      <c r="D198" s="22"/>
    </row>
    <row r="199" spans="1:4">
      <c r="A199" s="3" t="s">
        <v>31</v>
      </c>
      <c r="B199" s="15">
        <v>12</v>
      </c>
      <c r="C199" s="19">
        <f t="shared" si="1"/>
        <v>0.63157894736842102</v>
      </c>
      <c r="D199" s="22"/>
    </row>
    <row r="200" spans="1:4">
      <c r="A200" s="3" t="s">
        <v>32</v>
      </c>
      <c r="B200" s="15">
        <v>11</v>
      </c>
      <c r="C200" s="19">
        <f t="shared" si="1"/>
        <v>0.57894736842105265</v>
      </c>
      <c r="D200" s="22"/>
    </row>
    <row r="201" spans="1:4">
      <c r="A201" s="3" t="s">
        <v>4</v>
      </c>
      <c r="B201" s="15">
        <v>1</v>
      </c>
      <c r="C201" s="19">
        <f t="shared" si="1"/>
        <v>5.2631578947368418E-2</v>
      </c>
      <c r="D201" s="22"/>
    </row>
    <row r="210" spans="1:4">
      <c r="A210" s="42" t="s">
        <v>37</v>
      </c>
      <c r="B210" s="41"/>
      <c r="C210" s="41"/>
      <c r="D210" s="23"/>
    </row>
    <row r="211" spans="1:4">
      <c r="A211" s="3" t="s">
        <v>15</v>
      </c>
      <c r="B211" s="17">
        <v>24365</v>
      </c>
      <c r="C211" s="18">
        <f>B211/A$231</f>
        <v>8.09541055177707E-2</v>
      </c>
      <c r="D211" s="23"/>
    </row>
    <row r="212" spans="1:4">
      <c r="A212" s="3" t="s">
        <v>16</v>
      </c>
      <c r="B212" s="15">
        <v>1367</v>
      </c>
      <c r="C212" s="18">
        <f t="shared" ref="C212:C230" si="2">B212/A$231</f>
        <v>4.5419356553577893E-3</v>
      </c>
      <c r="D212" s="23"/>
    </row>
    <row r="213" spans="1:4">
      <c r="A213" s="3" t="s">
        <v>17</v>
      </c>
      <c r="B213" s="15">
        <v>997</v>
      </c>
      <c r="C213" s="18">
        <f t="shared" si="2"/>
        <v>3.3125895013838449E-3</v>
      </c>
      <c r="D213" s="23"/>
    </row>
    <row r="214" spans="1:4">
      <c r="A214" s="3" t="s">
        <v>18</v>
      </c>
      <c r="B214" s="15">
        <v>779</v>
      </c>
      <c r="C214" s="18">
        <f t="shared" si="2"/>
        <v>2.5882720376910885E-3</v>
      </c>
      <c r="D214" s="23"/>
    </row>
    <row r="215" spans="1:4">
      <c r="A215" s="3" t="s">
        <v>19</v>
      </c>
      <c r="B215" s="15">
        <v>58094</v>
      </c>
      <c r="C215" s="18">
        <f t="shared" si="2"/>
        <v>0.19302063640260089</v>
      </c>
      <c r="D215" s="23"/>
    </row>
    <row r="216" spans="1:4">
      <c r="A216" s="3" t="s">
        <v>20</v>
      </c>
      <c r="B216" s="15">
        <v>666</v>
      </c>
      <c r="C216" s="18">
        <f t="shared" si="2"/>
        <v>2.2128230771530999E-3</v>
      </c>
      <c r="D216" s="23"/>
    </row>
    <row r="217" spans="1:4">
      <c r="A217" s="3" t="s">
        <v>21</v>
      </c>
      <c r="B217" s="15">
        <v>1499</v>
      </c>
      <c r="C217" s="18">
        <f t="shared" si="2"/>
        <v>4.9805132021809263E-3</v>
      </c>
      <c r="D217" s="23"/>
    </row>
    <row r="218" spans="1:4">
      <c r="A218" s="3" t="s">
        <v>22</v>
      </c>
      <c r="B218" s="15">
        <v>31724</v>
      </c>
      <c r="C218" s="18">
        <f t="shared" si="2"/>
        <v>0.10540480375316058</v>
      </c>
      <c r="D218" s="23"/>
    </row>
    <row r="219" spans="1:4">
      <c r="A219" s="3" t="s">
        <v>23</v>
      </c>
      <c r="B219" s="15">
        <v>945</v>
      </c>
      <c r="C219" s="18">
        <f t="shared" si="2"/>
        <v>3.1398165283929125E-3</v>
      </c>
      <c r="D219" s="23"/>
    </row>
    <row r="220" spans="1:4">
      <c r="A220" s="3" t="s">
        <v>24</v>
      </c>
      <c r="B220" s="15">
        <v>35151</v>
      </c>
      <c r="C220" s="18">
        <f t="shared" si="2"/>
        <v>0.11679120718469763</v>
      </c>
      <c r="D220" s="23"/>
    </row>
    <row r="221" spans="1:4">
      <c r="A221" s="3" t="s">
        <v>25</v>
      </c>
      <c r="B221" s="15">
        <v>27253</v>
      </c>
      <c r="C221" s="18">
        <f t="shared" si="2"/>
        <v>9.0549650633113266E-2</v>
      </c>
      <c r="D221" s="23"/>
    </row>
    <row r="222" spans="1:4">
      <c r="A222" s="3" t="s">
        <v>26</v>
      </c>
      <c r="B222" s="15">
        <v>498</v>
      </c>
      <c r="C222" s="18">
        <f t="shared" si="2"/>
        <v>1.6546334721054712E-3</v>
      </c>
      <c r="D222" s="23"/>
    </row>
    <row r="223" spans="1:4">
      <c r="A223" s="3" t="s">
        <v>3</v>
      </c>
      <c r="B223" s="15">
        <v>230</v>
      </c>
      <c r="C223" s="18">
        <f t="shared" si="2"/>
        <v>7.6418814976758718E-4</v>
      </c>
      <c r="D223" s="23"/>
    </row>
    <row r="224" spans="1:4">
      <c r="A224" s="3" t="s">
        <v>27</v>
      </c>
      <c r="B224" s="15">
        <v>120</v>
      </c>
      <c r="C224" s="18">
        <f t="shared" si="2"/>
        <v>3.9870686074830632E-4</v>
      </c>
      <c r="D224" s="23"/>
    </row>
    <row r="225" spans="1:4">
      <c r="A225" s="3" t="s">
        <v>28</v>
      </c>
      <c r="B225" s="15">
        <v>8848</v>
      </c>
      <c r="C225" s="18">
        <f t="shared" si="2"/>
        <v>2.9397985865841785E-2</v>
      </c>
      <c r="D225" s="23"/>
    </row>
    <row r="226" spans="1:4">
      <c r="A226" s="3" t="s">
        <v>29</v>
      </c>
      <c r="B226" s="15">
        <v>1132</v>
      </c>
      <c r="C226" s="18">
        <f t="shared" si="2"/>
        <v>3.7611347197256898E-3</v>
      </c>
      <c r="D226" s="23"/>
    </row>
    <row r="227" spans="1:4">
      <c r="A227" s="3" t="s">
        <v>30</v>
      </c>
      <c r="B227" s="15">
        <v>5054</v>
      </c>
      <c r="C227" s="18">
        <f t="shared" si="2"/>
        <v>1.6792203951849501E-2</v>
      </c>
      <c r="D227" s="23"/>
    </row>
    <row r="228" spans="1:4">
      <c r="A228" s="3" t="s">
        <v>31</v>
      </c>
      <c r="B228" s="15">
        <v>64352</v>
      </c>
      <c r="C228" s="18">
        <f t="shared" si="2"/>
        <v>0.21381319919062508</v>
      </c>
      <c r="D228" s="23"/>
    </row>
    <row r="229" spans="1:4">
      <c r="A229" s="3" t="s">
        <v>32</v>
      </c>
      <c r="B229" s="15">
        <v>36647</v>
      </c>
      <c r="C229" s="18">
        <f t="shared" si="2"/>
        <v>0.12176175271535986</v>
      </c>
      <c r="D229" s="23"/>
    </row>
    <row r="230" spans="1:4">
      <c r="A230" s="3" t="s">
        <v>4</v>
      </c>
      <c r="B230" s="15">
        <v>1252</v>
      </c>
      <c r="C230" s="18">
        <f t="shared" si="2"/>
        <v>4.1598415804739962E-3</v>
      </c>
      <c r="D230" s="23"/>
    </row>
    <row r="231" spans="1:4">
      <c r="A231" s="47">
        <f>SUM(B211:B230)</f>
        <v>300973</v>
      </c>
      <c r="B231" s="48"/>
      <c r="C231" s="1"/>
      <c r="D231" s="24"/>
    </row>
    <row r="233" spans="1:4">
      <c r="A233" s="6"/>
    </row>
    <row r="239" spans="1:4">
      <c r="A239" s="42" t="s">
        <v>68</v>
      </c>
      <c r="B239" s="41"/>
      <c r="C239" s="41"/>
      <c r="D239" s="23"/>
    </row>
    <row r="240" spans="1:4">
      <c r="A240" s="3" t="s">
        <v>15</v>
      </c>
      <c r="B240" s="17">
        <v>6417</v>
      </c>
      <c r="C240" s="18">
        <f>B240/A$260</f>
        <v>8.3760817637153928E-2</v>
      </c>
      <c r="D240" s="23"/>
    </row>
    <row r="241" spans="1:4">
      <c r="A241" s="3" t="s">
        <v>16</v>
      </c>
      <c r="B241" s="15">
        <v>621</v>
      </c>
      <c r="C241" s="18">
        <f t="shared" ref="C241:C259" si="3">B241/A$260</f>
        <v>8.1058855777890911E-3</v>
      </c>
      <c r="D241" s="23"/>
    </row>
    <row r="242" spans="1:4">
      <c r="A242" s="3" t="s">
        <v>17</v>
      </c>
      <c r="B242" s="15">
        <v>6</v>
      </c>
      <c r="C242" s="18">
        <f t="shared" si="3"/>
        <v>7.8317735051102317E-5</v>
      </c>
      <c r="D242" s="23"/>
    </row>
    <row r="243" spans="1:4">
      <c r="A243" s="3" t="s">
        <v>18</v>
      </c>
      <c r="B243" s="15">
        <v>53</v>
      </c>
      <c r="C243" s="18">
        <f t="shared" si="3"/>
        <v>6.9180665961807056E-4</v>
      </c>
      <c r="D243" s="23"/>
    </row>
    <row r="244" spans="1:4">
      <c r="A244" s="3" t="s">
        <v>19</v>
      </c>
      <c r="B244" s="15">
        <v>21429</v>
      </c>
      <c r="C244" s="18">
        <f t="shared" si="3"/>
        <v>0.27971179073501196</v>
      </c>
      <c r="D244" s="23"/>
    </row>
    <row r="245" spans="1:4">
      <c r="A245" s="3" t="s">
        <v>20</v>
      </c>
      <c r="B245" s="15">
        <v>253</v>
      </c>
      <c r="C245" s="18">
        <f t="shared" si="3"/>
        <v>3.302397827988148E-3</v>
      </c>
      <c r="D245" s="23"/>
    </row>
    <row r="246" spans="1:4">
      <c r="A246" s="3" t="s">
        <v>21</v>
      </c>
      <c r="B246" s="15">
        <v>11</v>
      </c>
      <c r="C246" s="18">
        <f t="shared" si="3"/>
        <v>1.4358251426035425E-4</v>
      </c>
      <c r="D246" s="23"/>
    </row>
    <row r="247" spans="1:4">
      <c r="A247" s="3" t="s">
        <v>22</v>
      </c>
      <c r="B247" s="15">
        <v>14690</v>
      </c>
      <c r="C247" s="18">
        <f t="shared" si="3"/>
        <v>0.19174792131678217</v>
      </c>
      <c r="D247" s="23"/>
    </row>
    <row r="248" spans="1:4">
      <c r="A248" s="3" t="s">
        <v>23</v>
      </c>
      <c r="B248" s="15">
        <v>446</v>
      </c>
      <c r="C248" s="18">
        <f t="shared" si="3"/>
        <v>5.8216183054652726E-3</v>
      </c>
      <c r="D248" s="23"/>
    </row>
    <row r="249" spans="1:4">
      <c r="A249" s="3" t="s">
        <v>24</v>
      </c>
      <c r="B249" s="15">
        <v>20377</v>
      </c>
      <c r="C249" s="18">
        <f t="shared" si="3"/>
        <v>0.26598008118938532</v>
      </c>
      <c r="D249" s="23"/>
    </row>
    <row r="250" spans="1:4">
      <c r="A250" s="3" t="s">
        <v>25</v>
      </c>
      <c r="B250" s="15">
        <v>7275</v>
      </c>
      <c r="C250" s="18">
        <f t="shared" si="3"/>
        <v>9.4960253749461571E-2</v>
      </c>
      <c r="D250" s="23"/>
    </row>
    <row r="251" spans="1:4">
      <c r="A251" s="3" t="s">
        <v>26</v>
      </c>
      <c r="B251" s="15">
        <v>6</v>
      </c>
      <c r="C251" s="18">
        <f t="shared" si="3"/>
        <v>7.8317735051102317E-5</v>
      </c>
      <c r="D251" s="23"/>
    </row>
    <row r="252" spans="1:4">
      <c r="A252" s="3" t="s">
        <v>3</v>
      </c>
      <c r="B252" s="15">
        <v>0</v>
      </c>
      <c r="C252" s="18">
        <f t="shared" si="3"/>
        <v>0</v>
      </c>
      <c r="D252" s="23"/>
    </row>
    <row r="253" spans="1:4">
      <c r="A253" s="3" t="s">
        <v>27</v>
      </c>
      <c r="B253" s="15">
        <v>2</v>
      </c>
      <c r="C253" s="18">
        <f t="shared" si="3"/>
        <v>2.6105911683700774E-5</v>
      </c>
      <c r="D253" s="23"/>
    </row>
    <row r="254" spans="1:4">
      <c r="A254" s="3" t="s">
        <v>28</v>
      </c>
      <c r="B254" s="15">
        <v>37</v>
      </c>
      <c r="C254" s="18">
        <f t="shared" si="3"/>
        <v>4.8295936614846434E-4</v>
      </c>
      <c r="D254" s="23"/>
    </row>
    <row r="255" spans="1:4">
      <c r="A255" s="3" t="s">
        <v>29</v>
      </c>
      <c r="B255" s="15">
        <v>41</v>
      </c>
      <c r="C255" s="18">
        <f t="shared" si="3"/>
        <v>5.3517118951586587E-4</v>
      </c>
      <c r="D255" s="23"/>
    </row>
    <row r="256" spans="1:4">
      <c r="A256" s="3" t="s">
        <v>30</v>
      </c>
      <c r="B256" s="15">
        <v>1567</v>
      </c>
      <c r="C256" s="18">
        <f t="shared" si="3"/>
        <v>2.0453981804179556E-2</v>
      </c>
      <c r="D256" s="23"/>
    </row>
    <row r="257" spans="1:4">
      <c r="A257" s="3" t="s">
        <v>31</v>
      </c>
      <c r="B257" s="15">
        <v>3313</v>
      </c>
      <c r="C257" s="18">
        <f t="shared" si="3"/>
        <v>4.3244442704050333E-2</v>
      </c>
      <c r="D257" s="23"/>
    </row>
    <row r="258" spans="1:4">
      <c r="A258" s="3" t="s">
        <v>32</v>
      </c>
      <c r="B258" s="15">
        <v>46</v>
      </c>
      <c r="C258" s="18">
        <f t="shared" si="3"/>
        <v>6.0043596872511778E-4</v>
      </c>
      <c r="D258" s="23"/>
    </row>
    <row r="259" spans="1:4">
      <c r="A259" s="3" t="s">
        <v>4</v>
      </c>
      <c r="B259" s="15">
        <v>21</v>
      </c>
      <c r="C259" s="18">
        <f t="shared" si="3"/>
        <v>2.7411207267885812E-4</v>
      </c>
      <c r="D259" s="23"/>
    </row>
    <row r="260" spans="1:4">
      <c r="A260" s="47">
        <f>SUM(B240:B259)</f>
        <v>76611</v>
      </c>
      <c r="B260" s="48"/>
      <c r="C260" s="1"/>
      <c r="D260" s="24"/>
    </row>
    <row r="262" spans="1:4">
      <c r="A262" s="6"/>
    </row>
    <row r="268" spans="1:4">
      <c r="A268" s="42" t="s">
        <v>69</v>
      </c>
      <c r="B268" s="41"/>
      <c r="C268" s="41"/>
      <c r="D268" s="23"/>
    </row>
    <row r="269" spans="1:4">
      <c r="A269" s="3" t="s">
        <v>15</v>
      </c>
      <c r="B269" s="17">
        <v>11314</v>
      </c>
      <c r="C269" s="18">
        <f>B269/A$289</f>
        <v>0.22223968257086174</v>
      </c>
      <c r="D269" s="23"/>
    </row>
    <row r="270" spans="1:4">
      <c r="A270" s="3" t="s">
        <v>16</v>
      </c>
      <c r="B270" s="15">
        <v>67</v>
      </c>
      <c r="C270" s="18">
        <f t="shared" ref="C270:C288" si="4">B270/A$289</f>
        <v>1.3160737787031762E-3</v>
      </c>
      <c r="D270" s="23"/>
    </row>
    <row r="271" spans="1:4">
      <c r="A271" s="3" t="s">
        <v>17</v>
      </c>
      <c r="B271" s="15">
        <v>0</v>
      </c>
      <c r="C271" s="18">
        <f t="shared" si="4"/>
        <v>0</v>
      </c>
      <c r="D271" s="23"/>
    </row>
    <row r="272" spans="1:4">
      <c r="A272" s="3" t="s">
        <v>18</v>
      </c>
      <c r="B272" s="15">
        <v>258</v>
      </c>
      <c r="C272" s="18">
        <f t="shared" si="4"/>
        <v>5.0678661926182008E-3</v>
      </c>
      <c r="D272" s="23"/>
    </row>
    <row r="273" spans="1:4">
      <c r="A273" s="3" t="s">
        <v>19</v>
      </c>
      <c r="B273" s="15">
        <v>21646</v>
      </c>
      <c r="C273" s="18">
        <f t="shared" si="4"/>
        <v>0.42519004498222318</v>
      </c>
      <c r="D273" s="23"/>
    </row>
    <row r="274" spans="1:4">
      <c r="A274" s="3" t="s">
        <v>20</v>
      </c>
      <c r="B274" s="15">
        <v>2</v>
      </c>
      <c r="C274" s="18">
        <f t="shared" si="4"/>
        <v>3.9285784438900786E-5</v>
      </c>
      <c r="D274" s="23"/>
    </row>
    <row r="275" spans="1:4">
      <c r="A275" s="3" t="s">
        <v>21</v>
      </c>
      <c r="B275" s="15">
        <v>8</v>
      </c>
      <c r="C275" s="18">
        <f t="shared" si="4"/>
        <v>1.5714313775560314E-4</v>
      </c>
      <c r="D275" s="23"/>
    </row>
    <row r="276" spans="1:4">
      <c r="A276" s="3" t="s">
        <v>22</v>
      </c>
      <c r="B276" s="15">
        <v>596</v>
      </c>
      <c r="C276" s="18">
        <f t="shared" si="4"/>
        <v>1.1707163762792433E-2</v>
      </c>
      <c r="D276" s="23"/>
    </row>
    <row r="277" spans="1:4">
      <c r="A277" s="3" t="s">
        <v>23</v>
      </c>
      <c r="B277" s="15">
        <v>108</v>
      </c>
      <c r="C277" s="18">
        <f t="shared" si="4"/>
        <v>2.1214323597006425E-3</v>
      </c>
      <c r="D277" s="23"/>
    </row>
    <row r="278" spans="1:4">
      <c r="A278" s="3" t="s">
        <v>24</v>
      </c>
      <c r="B278" s="15">
        <v>4487</v>
      </c>
      <c r="C278" s="18">
        <f t="shared" si="4"/>
        <v>8.8137657388673907E-2</v>
      </c>
      <c r="D278" s="23"/>
    </row>
    <row r="279" spans="1:4">
      <c r="A279" s="3" t="s">
        <v>25</v>
      </c>
      <c r="B279" s="15">
        <v>10770</v>
      </c>
      <c r="C279" s="18">
        <f t="shared" si="4"/>
        <v>0.21155394920348072</v>
      </c>
      <c r="D279" s="23"/>
    </row>
    <row r="280" spans="1:4">
      <c r="A280" s="3" t="s">
        <v>26</v>
      </c>
      <c r="B280" s="15">
        <v>0</v>
      </c>
      <c r="C280" s="18">
        <f t="shared" si="4"/>
        <v>0</v>
      </c>
      <c r="D280" s="23"/>
    </row>
    <row r="281" spans="1:4">
      <c r="A281" s="3" t="s">
        <v>3</v>
      </c>
      <c r="B281" s="15">
        <v>0</v>
      </c>
      <c r="C281" s="18">
        <f t="shared" si="4"/>
        <v>0</v>
      </c>
      <c r="D281" s="23"/>
    </row>
    <row r="282" spans="1:4">
      <c r="A282" s="3" t="s">
        <v>27</v>
      </c>
      <c r="B282" s="15">
        <v>35</v>
      </c>
      <c r="C282" s="18">
        <f t="shared" si="4"/>
        <v>6.8750122768076376E-4</v>
      </c>
      <c r="D282" s="23"/>
    </row>
    <row r="283" spans="1:4">
      <c r="A283" s="3" t="s">
        <v>28</v>
      </c>
      <c r="B283" s="15">
        <v>47</v>
      </c>
      <c r="C283" s="18">
        <f t="shared" si="4"/>
        <v>9.2321593431416837E-4</v>
      </c>
      <c r="D283" s="23"/>
    </row>
    <row r="284" spans="1:4">
      <c r="A284" s="3" t="s">
        <v>29</v>
      </c>
      <c r="B284" s="15">
        <v>28</v>
      </c>
      <c r="C284" s="18">
        <f t="shared" si="4"/>
        <v>5.5000098214461101E-4</v>
      </c>
      <c r="D284" s="23"/>
    </row>
    <row r="285" spans="1:4">
      <c r="A285" s="3" t="s">
        <v>30</v>
      </c>
      <c r="B285" s="15">
        <v>561</v>
      </c>
      <c r="C285" s="18">
        <f t="shared" si="4"/>
        <v>1.101966253511167E-2</v>
      </c>
      <c r="D285" s="23"/>
    </row>
    <row r="286" spans="1:4">
      <c r="A286" s="3" t="s">
        <v>31</v>
      </c>
      <c r="B286" s="15">
        <v>771</v>
      </c>
      <c r="C286" s="18">
        <f t="shared" si="4"/>
        <v>1.5144669901196253E-2</v>
      </c>
      <c r="D286" s="23"/>
    </row>
    <row r="287" spans="1:4">
      <c r="A287" s="3" t="s">
        <v>32</v>
      </c>
      <c r="B287" s="15">
        <v>211</v>
      </c>
      <c r="C287" s="18">
        <f t="shared" si="4"/>
        <v>4.1446502583040324E-3</v>
      </c>
      <c r="D287" s="23"/>
    </row>
    <row r="288" spans="1:4">
      <c r="A288" s="3" t="s">
        <v>4</v>
      </c>
      <c r="B288" s="15">
        <v>0</v>
      </c>
      <c r="C288" s="18">
        <f t="shared" si="4"/>
        <v>0</v>
      </c>
      <c r="D288" s="23"/>
    </row>
    <row r="289" spans="1:4">
      <c r="A289" s="47">
        <f>SUM(B269:B288)</f>
        <v>50909</v>
      </c>
      <c r="B289" s="48"/>
      <c r="C289" s="1"/>
      <c r="D289" s="24"/>
    </row>
    <row r="291" spans="1:4">
      <c r="A291" s="6"/>
    </row>
  </sheetData>
  <mergeCells count="58">
    <mergeCell ref="A169:C169"/>
    <mergeCell ref="A176:E176"/>
    <mergeCell ref="A177:E177"/>
    <mergeCell ref="A178:E178"/>
    <mergeCell ref="A170:C170"/>
    <mergeCell ref="A171:C171"/>
    <mergeCell ref="A173:G173"/>
    <mergeCell ref="A174:E174"/>
    <mergeCell ref="A175:E175"/>
    <mergeCell ref="A158:C158"/>
    <mergeCell ref="A159:C159"/>
    <mergeCell ref="A160:C160"/>
    <mergeCell ref="A161:C161"/>
    <mergeCell ref="A168:E168"/>
    <mergeCell ref="A150:E150"/>
    <mergeCell ref="A151:C151"/>
    <mergeCell ref="A152:C152"/>
    <mergeCell ref="A153:C153"/>
    <mergeCell ref="A157:E157"/>
    <mergeCell ref="A239:C239"/>
    <mergeCell ref="A260:B260"/>
    <mergeCell ref="A268:C268"/>
    <mergeCell ref="A289:B289"/>
    <mergeCell ref="A231:B231"/>
    <mergeCell ref="A210:C210"/>
    <mergeCell ref="A122:G122"/>
    <mergeCell ref="B123:E123"/>
    <mergeCell ref="B124:E124"/>
    <mergeCell ref="B125:E125"/>
    <mergeCell ref="B126:E126"/>
    <mergeCell ref="B127:E127"/>
    <mergeCell ref="B128:E128"/>
    <mergeCell ref="B133:E133"/>
    <mergeCell ref="A181:C181"/>
    <mergeCell ref="B129:E129"/>
    <mergeCell ref="B130:E130"/>
    <mergeCell ref="A145:E145"/>
    <mergeCell ref="A146:C146"/>
    <mergeCell ref="A147:C147"/>
    <mergeCell ref="A148:C148"/>
    <mergeCell ref="B131:E131"/>
    <mergeCell ref="B132:E132"/>
    <mergeCell ref="B134:E134"/>
    <mergeCell ref="A135:E135"/>
    <mergeCell ref="C3:H3"/>
    <mergeCell ref="C8:H8"/>
    <mergeCell ref="C10:H10"/>
    <mergeCell ref="C11:H11"/>
    <mergeCell ref="C9:H9"/>
    <mergeCell ref="A53:B53"/>
    <mergeCell ref="A63:B63"/>
    <mergeCell ref="A14:C14"/>
    <mergeCell ref="A73:D73"/>
    <mergeCell ref="A2:H2"/>
    <mergeCell ref="C4:H4"/>
    <mergeCell ref="C5:H5"/>
    <mergeCell ref="C6:H6"/>
    <mergeCell ref="C7:H7"/>
  </mergeCells>
  <phoneticPr fontId="23" type="noConversion"/>
  <pageMargins left="0.25" right="0.25" top="0.75" bottom="0.75" header="0.3" footer="0.3"/>
  <pageSetup paperSize="9" scale="50" fitToHeight="0" orientation="portrait" horizontalDpi="4294967295" verticalDpi="4294967295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2012</vt:lpstr>
    </vt:vector>
  </TitlesOfParts>
  <Manager>Jaime Lopez Loosvelt</Manager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ECRIS Global Statistics</dc:title>
  <dc:creator>DG Justice</dc:creator>
  <cp:lastModifiedBy> </cp:lastModifiedBy>
  <cp:lastPrinted>2013-05-28T07:20:34Z</cp:lastPrinted>
  <dcterms:created xsi:type="dcterms:W3CDTF">2012-12-14T00:25:11Z</dcterms:created>
  <dcterms:modified xsi:type="dcterms:W3CDTF">2014-02-13T13:05:38Z</dcterms:modified>
</cp:coreProperties>
</file>